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David\Downloads\"/>
    </mc:Choice>
  </mc:AlternateContent>
  <xr:revisionPtr revIDLastSave="0" documentId="8_{EE09E1EB-FB18-4649-A8D7-9252CCE32433}" xr6:coauthVersionLast="36" xr6:coauthVersionMax="36" xr10:uidLastSave="{00000000-0000-0000-0000-000000000000}"/>
  <bookViews>
    <workbookView xWindow="0" yWindow="0" windowWidth="17256" windowHeight="5604" xr2:uid="{00000000-000D-0000-FFFF-FFFF00000000}"/>
  </bookViews>
  <sheets>
    <sheet name="Matematika 2" sheetId="2" r:id="rId1"/>
    <sheet name="Matematika 4"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2" l="1"/>
  <c r="M45" i="2" s="1"/>
  <c r="N45" i="2" s="1"/>
  <c r="E35" i="2"/>
  <c r="M35" i="2" s="1"/>
  <c r="N35" i="2" s="1"/>
  <c r="E34" i="2"/>
  <c r="M34" i="2" s="1"/>
  <c r="N34" i="2" s="1"/>
  <c r="E33" i="2"/>
  <c r="M33" i="2" s="1"/>
  <c r="N33" i="2" s="1"/>
  <c r="N44" i="2" l="1"/>
  <c r="E44" i="2"/>
  <c r="M44" i="2" s="1"/>
  <c r="E6" i="2"/>
  <c r="M6" i="2" s="1"/>
  <c r="N6" i="2" s="1"/>
  <c r="E7" i="2"/>
  <c r="M7" i="2" s="1"/>
  <c r="N7" i="2" s="1"/>
  <c r="E8" i="2"/>
  <c r="M8" i="2" s="1"/>
  <c r="E9" i="2"/>
  <c r="M9" i="2" s="1"/>
  <c r="E10" i="2"/>
  <c r="M10" i="2" s="1"/>
  <c r="E11" i="2"/>
  <c r="M11" i="2" s="1"/>
  <c r="N11" i="2" s="1"/>
  <c r="E12" i="2"/>
  <c r="M12" i="2" s="1"/>
  <c r="E13" i="2"/>
  <c r="M13" i="2" s="1"/>
  <c r="E14" i="2"/>
  <c r="M14" i="2" s="1"/>
  <c r="N14" i="2" s="1"/>
  <c r="E15" i="2"/>
  <c r="M15" i="2" s="1"/>
  <c r="N15" i="2" s="1"/>
  <c r="E16" i="2"/>
  <c r="M16" i="2" s="1"/>
  <c r="N16" i="2" s="1"/>
  <c r="E17" i="2"/>
  <c r="M17" i="2" s="1"/>
  <c r="N17" i="2" s="1"/>
  <c r="E18" i="2"/>
  <c r="M18" i="2" s="1"/>
  <c r="N18" i="2" s="1"/>
  <c r="E19" i="2"/>
  <c r="M19" i="2" s="1"/>
  <c r="N19" i="2" s="1"/>
  <c r="E20" i="2"/>
  <c r="M20" i="2" s="1"/>
  <c r="E21" i="2"/>
  <c r="M21" i="2" s="1"/>
  <c r="E22" i="2"/>
  <c r="M22" i="2" s="1"/>
  <c r="E23" i="2"/>
  <c r="M23" i="2" s="1"/>
  <c r="N23" i="2" s="1"/>
  <c r="E24" i="2"/>
  <c r="M24" i="2" s="1"/>
  <c r="E25" i="2"/>
  <c r="M25" i="2" s="1"/>
  <c r="E26" i="2"/>
  <c r="M26" i="2" s="1"/>
  <c r="E27" i="2"/>
  <c r="M27" i="2" s="1"/>
  <c r="N27" i="2" s="1"/>
  <c r="E28" i="2"/>
  <c r="M28" i="2" s="1"/>
  <c r="E29" i="2"/>
  <c r="M29" i="2" s="1"/>
  <c r="N29" i="2" s="1"/>
  <c r="E30" i="2"/>
  <c r="E31" i="2"/>
  <c r="M31" i="2" s="1"/>
  <c r="N31" i="2" s="1"/>
  <c r="E32" i="2"/>
  <c r="E36" i="2"/>
  <c r="M36" i="2" s="1"/>
  <c r="E41" i="2"/>
  <c r="M41" i="2" s="1"/>
  <c r="E42" i="2"/>
  <c r="M42" i="2" s="1"/>
  <c r="N42" i="2" s="1"/>
  <c r="E43" i="2"/>
  <c r="M43" i="2" s="1"/>
  <c r="E46" i="2"/>
  <c r="M46" i="2" s="1"/>
  <c r="M4" i="4"/>
  <c r="M39" i="2"/>
  <c r="M4" i="2"/>
  <c r="M32" i="2"/>
  <c r="N32" i="2" s="1"/>
  <c r="M30" i="2"/>
  <c r="N46" i="2"/>
  <c r="N43" i="2"/>
  <c r="N41" i="2"/>
  <c r="N36" i="2"/>
  <c r="N30" i="2"/>
  <c r="N28" i="2"/>
  <c r="N26" i="2"/>
  <c r="N25" i="2"/>
  <c r="N24" i="2"/>
  <c r="N22" i="2"/>
  <c r="N21" i="2"/>
  <c r="N20" i="2"/>
  <c r="N13" i="2"/>
  <c r="N12" i="2"/>
  <c r="N10" i="2"/>
  <c r="N9" i="2"/>
  <c r="N8" i="2"/>
  <c r="E10" i="4" l="1"/>
  <c r="M10" i="4" s="1"/>
  <c r="N10" i="4" s="1"/>
  <c r="E9" i="4"/>
  <c r="M9" i="4" s="1"/>
  <c r="N9" i="4" s="1"/>
  <c r="E8" i="4"/>
  <c r="M8" i="4" s="1"/>
  <c r="N8" i="4" s="1"/>
  <c r="E7" i="4"/>
  <c r="M7" i="4" s="1"/>
  <c r="N7" i="4" s="1"/>
  <c r="E6" i="4"/>
  <c r="M6" i="4" s="1"/>
  <c r="N6" i="4" s="1"/>
  <c r="U5" i="4"/>
  <c r="T5" i="4"/>
  <c r="S5" i="4"/>
  <c r="U40" i="2" l="1"/>
  <c r="T40" i="2"/>
  <c r="S40" i="2"/>
  <c r="U5" i="2"/>
  <c r="T5" i="2"/>
  <c r="S5" i="2"/>
</calcChain>
</file>

<file path=xl/sharedStrings.xml><?xml version="1.0" encoding="utf-8"?>
<sst xmlns="http://schemas.openxmlformats.org/spreadsheetml/2006/main" count="189" uniqueCount="102">
  <si>
    <t>B</t>
  </si>
  <si>
    <t>S</t>
  </si>
  <si>
    <t>P</t>
  </si>
  <si>
    <t>Nr.id</t>
  </si>
  <si>
    <t>Studenti\ja</t>
  </si>
  <si>
    <t>Vid</t>
  </si>
  <si>
    <t>P.</t>
  </si>
  <si>
    <t>D.Sh</t>
  </si>
  <si>
    <t>K1</t>
  </si>
  <si>
    <t>K2</t>
  </si>
  <si>
    <t>K1(p)</t>
  </si>
  <si>
    <t>K2(p)</t>
  </si>
  <si>
    <t>P.P</t>
  </si>
  <si>
    <t>P.P(p)</t>
  </si>
  <si>
    <t>Total</t>
  </si>
  <si>
    <t>Nota</t>
  </si>
  <si>
    <t>Min.Pikë</t>
  </si>
  <si>
    <t>B1</t>
  </si>
  <si>
    <t>Min.E</t>
  </si>
  <si>
    <t>Min.D</t>
  </si>
  <si>
    <t>Min.C</t>
  </si>
  <si>
    <t>Min.B</t>
  </si>
  <si>
    <t>5/21</t>
  </si>
  <si>
    <t>Amanda Barloviq</t>
  </si>
  <si>
    <t>Min.A</t>
  </si>
  <si>
    <t>8/21</t>
  </si>
  <si>
    <t>Elodije Markoviq</t>
  </si>
  <si>
    <t>B2</t>
  </si>
  <si>
    <t>6/20</t>
  </si>
  <si>
    <t>Sihana Pelingu</t>
  </si>
  <si>
    <t>S2</t>
  </si>
  <si>
    <t>8/20</t>
  </si>
  <si>
    <t>Rejhana Taipoviq</t>
  </si>
  <si>
    <t>11/20</t>
  </si>
  <si>
    <t>Nadire Sukaliq</t>
  </si>
  <si>
    <t>3/19</t>
  </si>
  <si>
    <t>Fahreta Ljuljanaj</t>
  </si>
  <si>
    <t>6/19</t>
  </si>
  <si>
    <t>Mejreme Sukaliq</t>
  </si>
  <si>
    <t>7/19</t>
  </si>
  <si>
    <t>Ajdina Kajoshaj</t>
  </si>
  <si>
    <t>8/18</t>
  </si>
  <si>
    <t>Besara Beqiraj</t>
  </si>
  <si>
    <t>10/18</t>
  </si>
  <si>
    <t>Ljorita Ljuljanoviq</t>
  </si>
  <si>
    <t>12/18</t>
  </si>
  <si>
    <t>Samira Ljuljanoviq</t>
  </si>
  <si>
    <t>5/16</t>
  </si>
  <si>
    <t>Ilirijana Suloviq</t>
  </si>
  <si>
    <t>12/16</t>
  </si>
  <si>
    <t>Aida Xhurretoviq</t>
  </si>
  <si>
    <t>3/14</t>
  </si>
  <si>
    <t>Lindita Vulaj</t>
  </si>
  <si>
    <t>10/10</t>
  </si>
  <si>
    <t>Emina Hakramaj</t>
  </si>
  <si>
    <t>10/06</t>
  </si>
  <si>
    <t>Amella Kajoshaj</t>
  </si>
  <si>
    <t>5/22</t>
  </si>
  <si>
    <t>Shejla Lesheviq</t>
  </si>
  <si>
    <t>7/22</t>
  </si>
  <si>
    <t>Merita Mujeziq</t>
  </si>
  <si>
    <t>8/22</t>
  </si>
  <si>
    <t>Rukije Katana</t>
  </si>
  <si>
    <t>9/22</t>
  </si>
  <si>
    <t>Erlind Curoviq</t>
  </si>
  <si>
    <t>10/22</t>
  </si>
  <si>
    <t>Edona Ulaj</t>
  </si>
  <si>
    <t>11/22</t>
  </si>
  <si>
    <t>Denisa Haliloviq</t>
  </si>
  <si>
    <t>7/10</t>
  </si>
  <si>
    <t>1/24</t>
  </si>
  <si>
    <t>Dajana Dušević</t>
  </si>
  <si>
    <t>2/24</t>
  </si>
  <si>
    <t>Shpresa Ljuljanović</t>
  </si>
  <si>
    <t>3/24</t>
  </si>
  <si>
    <t>Lucija Shkreli</t>
  </si>
  <si>
    <t>4/24</t>
  </si>
  <si>
    <t>Aldina Ćuk</t>
  </si>
  <si>
    <t>5/24</t>
  </si>
  <si>
    <t>Maja Dedvuković</t>
  </si>
  <si>
    <t>6/24</t>
  </si>
  <si>
    <t>Ilirijana Peku</t>
  </si>
  <si>
    <t>7/24</t>
  </si>
  <si>
    <t>Stefani Berišaj</t>
  </si>
  <si>
    <t>3/23</t>
  </si>
  <si>
    <t>Mersiha Llesheviq</t>
  </si>
  <si>
    <t>5/23</t>
  </si>
  <si>
    <t>Anesa Alošević</t>
  </si>
  <si>
    <t>6/23</t>
  </si>
  <si>
    <t>Anida Kalabović</t>
  </si>
  <si>
    <t>8/23</t>
  </si>
  <si>
    <t>Elvedina Aslanović</t>
  </si>
  <si>
    <t>Violeta Nikpreljević</t>
  </si>
  <si>
    <t>4/08</t>
  </si>
  <si>
    <t>Leon Dedivanoviq</t>
  </si>
  <si>
    <t>7/23</t>
  </si>
  <si>
    <t>Merisa Asllani</t>
  </si>
  <si>
    <t>2/20</t>
  </si>
  <si>
    <t>Almira Canoviq</t>
  </si>
  <si>
    <t>3/20</t>
  </si>
  <si>
    <t>Jetmire Curoviq</t>
  </si>
  <si>
    <t xml:space="preserve">Studentet qe kane grumbulluar se paku 30 pike mund te provojne qe para provimit permiresues, te premten me 20. 06. ne ora 09. ne sallen 212 te pergjegjen me goje per permiresimin e notes.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</si>
</sst>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mbria"/>
      <family val="1"/>
    </font>
    <font>
      <b/>
      <sz val="10"/>
      <color theme="1"/>
      <name val="Cambria"/>
      <family val="1"/>
    </font>
    <font>
      <sz val="11"/>
      <color theme="1"/>
      <name val="Cambria"/>
      <family val="1"/>
    </font>
    <font>
      <b/>
      <sz val="11"/>
      <color rgb="FFC00000"/>
      <name val="Cambria"/>
      <family val="1"/>
    </font>
    <font>
      <b/>
      <sz val="11"/>
      <color rgb="FF002060"/>
      <name val="Cambria"/>
      <family val="1"/>
    </font>
    <font>
      <b/>
      <sz val="12"/>
      <color theme="1"/>
      <name val="Cambria"/>
      <family val="1"/>
    </font>
  </fonts>
  <fills count="9">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66FF33"/>
        <bgColor indexed="64"/>
      </patternFill>
    </fill>
    <fill>
      <patternFill patternType="solid">
        <fgColor rgb="FFFFC000"/>
        <bgColor indexed="64"/>
      </patternFill>
    </fill>
    <fill>
      <patternFill patternType="solid">
        <fgColor rgb="FFFF66FF"/>
        <bgColor indexed="64"/>
      </patternFill>
    </fill>
    <fill>
      <patternFill patternType="solid">
        <fgColor theme="9" tint="0.79998168889431442"/>
        <bgColor indexed="64"/>
      </patternFill>
    </fill>
    <fill>
      <patternFill patternType="solid">
        <fgColor theme="5" tint="0.7999816888943144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95">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4" xfId="0" applyFill="1" applyBorder="1"/>
    <xf numFmtId="0" fontId="0" fillId="3" borderId="0" xfId="0" applyFill="1"/>
    <xf numFmtId="0" fontId="0" fillId="3" borderId="5" xfId="0" applyFill="1" applyBorder="1"/>
    <xf numFmtId="49" fontId="0" fillId="3" borderId="0" xfId="0" applyNumberFormat="1" applyFill="1"/>
    <xf numFmtId="49" fontId="0" fillId="2" borderId="2" xfId="0" applyNumberFormat="1" applyFill="1" applyBorder="1"/>
    <xf numFmtId="49" fontId="1" fillId="0" borderId="20" xfId="0" applyNumberFormat="1" applyFont="1" applyBorder="1" applyAlignment="1">
      <alignment horizontal="center" vertical="center"/>
    </xf>
    <xf numFmtId="0" fontId="1" fillId="7" borderId="21" xfId="0" applyFont="1" applyFill="1" applyBorder="1" applyAlignment="1">
      <alignment horizontal="center" vertical="center"/>
    </xf>
    <xf numFmtId="0" fontId="1" fillId="7" borderId="22" xfId="0" applyFont="1" applyFill="1" applyBorder="1" applyAlignment="1">
      <alignment horizontal="center" vertical="center"/>
    </xf>
    <xf numFmtId="0" fontId="3" fillId="0" borderId="23" xfId="0" applyFont="1" applyBorder="1" applyAlignment="1" applyProtection="1">
      <alignment horizontal="center" vertical="center"/>
      <protection hidden="1"/>
    </xf>
    <xf numFmtId="0" fontId="3" fillId="0" borderId="24"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3" fillId="0" borderId="22" xfId="0" applyFont="1" applyBorder="1" applyAlignment="1" applyProtection="1">
      <alignment horizontal="center"/>
      <protection locked="0"/>
    </xf>
    <xf numFmtId="0" fontId="4" fillId="0" borderId="26" xfId="0" applyFont="1" applyBorder="1" applyAlignment="1" applyProtection="1">
      <alignment horizontal="center"/>
      <protection hidden="1"/>
    </xf>
    <xf numFmtId="0" fontId="5" fillId="0" borderId="26" xfId="0" applyFont="1" applyBorder="1" applyAlignment="1" applyProtection="1">
      <alignment horizontal="center"/>
      <protection hidden="1"/>
    </xf>
    <xf numFmtId="49" fontId="1" fillId="0" borderId="28" xfId="0" applyNumberFormat="1" applyFont="1" applyBorder="1" applyAlignment="1">
      <alignment horizontal="center" vertical="center"/>
    </xf>
    <xf numFmtId="49" fontId="1" fillId="7" borderId="2" xfId="0" applyNumberFormat="1" applyFont="1" applyFill="1" applyBorder="1" applyAlignment="1">
      <alignment horizontal="center" vertical="center"/>
    </xf>
    <xf numFmtId="49" fontId="1" fillId="7" borderId="1" xfId="0" applyNumberFormat="1" applyFont="1" applyFill="1" applyBorder="1" applyAlignment="1">
      <alignment horizontal="center" vertical="center"/>
    </xf>
    <xf numFmtId="0" fontId="3" fillId="0" borderId="29" xfId="0" applyFont="1" applyBorder="1" applyAlignment="1" applyProtection="1">
      <alignment horizontal="center" vertical="center"/>
      <protection hidden="1"/>
    </xf>
    <xf numFmtId="0" fontId="3" fillId="0" borderId="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4" fillId="0" borderId="31" xfId="0" applyFont="1" applyBorder="1" applyAlignment="1" applyProtection="1">
      <alignment horizontal="center"/>
      <protection hidden="1"/>
    </xf>
    <xf numFmtId="0" fontId="5" fillId="0" borderId="31" xfId="0" applyFont="1" applyBorder="1" applyAlignment="1" applyProtection="1">
      <alignment horizontal="center"/>
      <protection hidden="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49" fontId="1" fillId="0" borderId="35" xfId="0" applyNumberFormat="1" applyFont="1" applyBorder="1" applyAlignment="1">
      <alignment horizontal="center" vertical="center"/>
    </xf>
    <xf numFmtId="0" fontId="1" fillId="7" borderId="36" xfId="0" applyFont="1" applyFill="1" applyBorder="1" applyAlignment="1">
      <alignment horizontal="center" vertical="center"/>
    </xf>
    <xf numFmtId="0" fontId="1" fillId="7" borderId="37" xfId="0" applyFont="1" applyFill="1" applyBorder="1" applyAlignment="1">
      <alignment horizontal="center" vertical="center"/>
    </xf>
    <xf numFmtId="0" fontId="3" fillId="0" borderId="38" xfId="0" applyFont="1" applyBorder="1" applyAlignment="1" applyProtection="1">
      <alignment horizontal="center" vertical="center"/>
      <protection hidden="1"/>
    </xf>
    <xf numFmtId="0" fontId="3" fillId="0" borderId="39" xfId="0" applyFont="1" applyBorder="1" applyAlignment="1" applyProtection="1">
      <alignment horizontal="center"/>
      <protection locked="0"/>
    </xf>
    <xf numFmtId="0" fontId="3" fillId="0" borderId="34" xfId="0" applyFont="1" applyBorder="1" applyAlignment="1" applyProtection="1">
      <alignment horizontal="center"/>
      <protection locked="0"/>
    </xf>
    <xf numFmtId="0" fontId="3" fillId="0" borderId="40" xfId="0" applyFont="1" applyBorder="1" applyAlignment="1" applyProtection="1">
      <alignment horizontal="center"/>
      <protection locked="0"/>
    </xf>
    <xf numFmtId="0" fontId="4" fillId="0" borderId="41" xfId="0" applyFont="1" applyBorder="1" applyAlignment="1" applyProtection="1">
      <alignment horizontal="center"/>
      <protection hidden="1"/>
    </xf>
    <xf numFmtId="0" fontId="5" fillId="0" borderId="41" xfId="0" applyFont="1" applyBorder="1" applyAlignment="1" applyProtection="1">
      <alignment horizontal="center"/>
      <protection hidden="1"/>
    </xf>
    <xf numFmtId="0" fontId="3" fillId="3" borderId="0" xfId="0" applyFont="1" applyFill="1"/>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4" fillId="0" borderId="9" xfId="0" applyFont="1" applyBorder="1" applyAlignment="1" applyProtection="1">
      <alignment horizontal="center"/>
      <protection hidden="1"/>
    </xf>
    <xf numFmtId="0" fontId="6" fillId="4" borderId="10" xfId="0" applyFont="1" applyFill="1" applyBorder="1" applyAlignment="1">
      <alignment horizontal="center" vertical="center"/>
    </xf>
    <xf numFmtId="0" fontId="6" fillId="5" borderId="10" xfId="0" applyFont="1" applyFill="1" applyBorder="1" applyAlignment="1">
      <alignment horizontal="center" vertical="center"/>
    </xf>
    <xf numFmtId="0" fontId="6" fillId="6" borderId="10"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25" xfId="0" applyFont="1" applyBorder="1" applyAlignment="1">
      <alignment horizontal="center" vertical="center"/>
    </xf>
    <xf numFmtId="0" fontId="1" fillId="0" borderId="10" xfId="0" applyFont="1" applyBorder="1" applyAlignment="1">
      <alignment horizontal="center" vertical="center"/>
    </xf>
    <xf numFmtId="0" fontId="1" fillId="0" borderId="34" xfId="0" applyFont="1" applyBorder="1" applyAlignment="1">
      <alignment horizontal="center" vertical="center"/>
    </xf>
    <xf numFmtId="0" fontId="1" fillId="0" borderId="17" xfId="0" applyFont="1" applyBorder="1" applyAlignment="1">
      <alignment horizontal="center"/>
    </xf>
    <xf numFmtId="0" fontId="4" fillId="0" borderId="20" xfId="0" applyFont="1" applyBorder="1" applyAlignment="1" applyProtection="1">
      <alignment horizontal="center"/>
      <protection hidden="1"/>
    </xf>
    <xf numFmtId="49" fontId="1" fillId="0" borderId="46" xfId="0" applyNumberFormat="1" applyFont="1" applyBorder="1" applyAlignment="1">
      <alignment horizontal="center" vertical="center"/>
    </xf>
    <xf numFmtId="0" fontId="1" fillId="7" borderId="47" xfId="0" applyFont="1" applyFill="1" applyBorder="1" applyAlignment="1">
      <alignment horizontal="center" vertical="center"/>
    </xf>
    <xf numFmtId="0" fontId="1" fillId="7" borderId="48" xfId="0" applyFont="1" applyFill="1" applyBorder="1" applyAlignment="1">
      <alignment horizontal="center" vertical="center"/>
    </xf>
    <xf numFmtId="0" fontId="3" fillId="0" borderId="49" xfId="0" applyFont="1" applyBorder="1" applyAlignment="1" applyProtection="1">
      <alignment horizontal="center" vertical="center"/>
      <protection hidden="1"/>
    </xf>
    <xf numFmtId="0" fontId="3" fillId="0" borderId="50" xfId="0" applyFont="1" applyBorder="1" applyAlignment="1" applyProtection="1">
      <alignment horizontal="center"/>
      <protection locked="0"/>
    </xf>
    <xf numFmtId="0" fontId="3" fillId="0" borderId="51" xfId="0" applyFont="1" applyBorder="1" applyAlignment="1" applyProtection="1">
      <alignment horizontal="center"/>
      <protection locked="0"/>
    </xf>
    <xf numFmtId="0" fontId="3" fillId="0" borderId="52" xfId="0" applyFont="1" applyBorder="1" applyAlignment="1" applyProtection="1">
      <alignment horizontal="center"/>
      <protection locked="0"/>
    </xf>
    <xf numFmtId="0" fontId="4" fillId="0" borderId="46" xfId="0" applyFont="1" applyBorder="1" applyAlignment="1" applyProtection="1">
      <alignment horizontal="center"/>
      <protection hidden="1"/>
    </xf>
    <xf numFmtId="0" fontId="5" fillId="0" borderId="53" xfId="0" applyFont="1" applyBorder="1" applyAlignment="1" applyProtection="1">
      <alignment horizontal="center"/>
      <protection hidden="1"/>
    </xf>
    <xf numFmtId="0" fontId="4" fillId="0" borderId="28" xfId="0" applyFont="1" applyBorder="1" applyAlignment="1" applyProtection="1">
      <alignment horizontal="center"/>
      <protection hidden="1"/>
    </xf>
    <xf numFmtId="0" fontId="5" fillId="0" borderId="31" xfId="0" applyFont="1" applyBorder="1" applyAlignment="1">
      <alignment horizontal="center"/>
    </xf>
    <xf numFmtId="0" fontId="4" fillId="0" borderId="35" xfId="0" applyFont="1" applyBorder="1" applyAlignment="1" applyProtection="1">
      <alignment horizontal="center"/>
      <protection hidden="1"/>
    </xf>
    <xf numFmtId="0" fontId="5" fillId="0" borderId="41" xfId="0" applyFont="1" applyBorder="1" applyAlignment="1">
      <alignment horizontal="center"/>
    </xf>
    <xf numFmtId="0" fontId="3" fillId="2" borderId="1" xfId="0" applyFont="1" applyFill="1" applyBorder="1"/>
    <xf numFmtId="0" fontId="3" fillId="2" borderId="2" xfId="0" applyFont="1" applyFill="1" applyBorder="1"/>
    <xf numFmtId="0" fontId="3" fillId="2" borderId="3" xfId="0" applyFont="1" applyFill="1" applyBorder="1"/>
    <xf numFmtId="0" fontId="3" fillId="3" borderId="4" xfId="0" applyFont="1" applyFill="1" applyBorder="1"/>
    <xf numFmtId="0" fontId="3" fillId="3" borderId="5" xfId="0" applyFont="1" applyFill="1" applyBorder="1"/>
    <xf numFmtId="0" fontId="4" fillId="0" borderId="42" xfId="0" applyFont="1" applyBorder="1" applyAlignment="1" applyProtection="1">
      <alignment horizontal="center"/>
      <protection hidden="1"/>
    </xf>
    <xf numFmtId="49" fontId="3" fillId="3" borderId="0" xfId="0" applyNumberFormat="1" applyFont="1" applyFill="1"/>
    <xf numFmtId="49" fontId="3" fillId="2" borderId="2" xfId="0" applyNumberFormat="1" applyFont="1" applyFill="1" applyBorder="1"/>
    <xf numFmtId="0" fontId="1" fillId="8" borderId="11" xfId="0" applyFont="1" applyFill="1" applyBorder="1" applyAlignment="1">
      <alignment horizontal="center" vertical="center"/>
    </xf>
    <xf numFmtId="0" fontId="1" fillId="8" borderId="12" xfId="0" applyFont="1" applyFill="1" applyBorder="1" applyAlignment="1">
      <alignment horizontal="center" vertical="center"/>
    </xf>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 fillId="8" borderId="15"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7" xfId="0" applyFont="1" applyFill="1" applyBorder="1" applyAlignment="1">
      <alignment horizontal="center" vertical="center"/>
    </xf>
    <xf numFmtId="0" fontId="1" fillId="8" borderId="18" xfId="0" applyFont="1" applyFill="1" applyBorder="1" applyAlignment="1">
      <alignment horizontal="center" vertical="center"/>
    </xf>
    <xf numFmtId="0" fontId="2" fillId="8" borderId="18" xfId="0" applyFont="1" applyFill="1" applyBorder="1" applyAlignment="1">
      <alignment horizontal="center" vertical="center"/>
    </xf>
    <xf numFmtId="0" fontId="2" fillId="8" borderId="19" xfId="0" applyFont="1" applyFill="1" applyBorder="1" applyAlignment="1">
      <alignment horizontal="center" vertical="center"/>
    </xf>
    <xf numFmtId="0" fontId="2" fillId="8" borderId="16" xfId="0" applyFont="1" applyFill="1" applyBorder="1" applyAlignment="1">
      <alignment horizontal="center" vertical="center"/>
    </xf>
    <xf numFmtId="0" fontId="1" fillId="8" borderId="27" xfId="0" applyFont="1" applyFill="1" applyBorder="1" applyAlignment="1">
      <alignment horizontal="center" vertical="center"/>
    </xf>
    <xf numFmtId="0" fontId="1" fillId="8" borderId="32" xfId="0" applyFont="1" applyFill="1" applyBorder="1" applyAlignment="1">
      <alignment horizontal="center" vertical="center"/>
    </xf>
    <xf numFmtId="0" fontId="1" fillId="8" borderId="33" xfId="0" applyFont="1" applyFill="1" applyBorder="1" applyAlignment="1">
      <alignment horizontal="center" vertical="center"/>
    </xf>
    <xf numFmtId="0" fontId="1" fillId="8" borderId="42" xfId="0" applyFont="1" applyFill="1" applyBorder="1" applyAlignment="1">
      <alignment horizontal="center" vertical="center"/>
    </xf>
    <xf numFmtId="0" fontId="1" fillId="8" borderId="43" xfId="0" applyFont="1" applyFill="1" applyBorder="1" applyAlignment="1">
      <alignment horizontal="center" vertical="center"/>
    </xf>
    <xf numFmtId="0" fontId="1" fillId="8" borderId="44"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45"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2" fillId="8" borderId="9" xfId="0" applyFont="1" applyFill="1" applyBorder="1" applyAlignment="1">
      <alignment horizontal="center" vertical="center"/>
    </xf>
  </cellXfs>
  <cellStyles count="1">
    <cellStyle name="Normal" xfId="0" builtinId="0"/>
  </cellStyles>
  <dxfs count="8">
    <dxf>
      <fill>
        <patternFill>
          <bgColor rgb="FF66FFFF"/>
        </patternFill>
      </fill>
    </dxf>
    <dxf>
      <fill>
        <patternFill>
          <bgColor rgb="FF66FF33"/>
        </patternFill>
      </fill>
      <border>
        <left style="thin">
          <color auto="1"/>
        </left>
        <right style="thin">
          <color auto="1"/>
        </right>
        <top style="thin">
          <color auto="1"/>
        </top>
        <bottom style="thin">
          <color auto="1"/>
        </bottom>
        <vertical/>
        <horizontal/>
      </border>
    </dxf>
    <dxf>
      <fill>
        <patternFill>
          <bgColor rgb="FFFFCC00"/>
        </patternFill>
      </fill>
      <border>
        <left style="thin">
          <color auto="1"/>
        </left>
        <right style="thin">
          <color auto="1"/>
        </right>
        <top style="thin">
          <color auto="1"/>
        </top>
        <bottom style="thin">
          <color auto="1"/>
        </bottom>
        <vertical/>
        <horizontal/>
      </border>
    </dxf>
    <dxf>
      <fill>
        <patternFill>
          <bgColor rgb="FFFF66FF"/>
        </patternFill>
      </fill>
      <border>
        <left style="thin">
          <color auto="1"/>
        </left>
        <right style="thin">
          <color auto="1"/>
        </right>
        <top style="thin">
          <color auto="1"/>
        </top>
        <bottom style="thin">
          <color auto="1"/>
        </bottom>
        <vertical/>
        <horizontal/>
      </border>
    </dxf>
    <dxf>
      <fill>
        <patternFill>
          <bgColor rgb="FF66FFFF"/>
        </patternFill>
      </fill>
    </dxf>
    <dxf>
      <fill>
        <patternFill>
          <bgColor rgb="FF66FF33"/>
        </patternFill>
      </fill>
      <border>
        <left style="thin">
          <color auto="1"/>
        </left>
        <right style="thin">
          <color auto="1"/>
        </right>
        <top style="thin">
          <color auto="1"/>
        </top>
        <bottom style="thin">
          <color auto="1"/>
        </bottom>
        <vertical/>
        <horizontal/>
      </border>
    </dxf>
    <dxf>
      <fill>
        <patternFill>
          <bgColor rgb="FFFFCC00"/>
        </patternFill>
      </fill>
      <border>
        <left style="thin">
          <color auto="1"/>
        </left>
        <right style="thin">
          <color auto="1"/>
        </right>
        <top style="thin">
          <color auto="1"/>
        </top>
        <bottom style="thin">
          <color auto="1"/>
        </bottom>
        <vertical/>
        <horizontal/>
      </border>
    </dxf>
    <dxf>
      <fill>
        <patternFill>
          <bgColor rgb="FFFF66FF"/>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5C8F9-8EB4-46A6-A142-804A053A06B9}">
  <sheetPr>
    <tabColor theme="0" tint="-4.9989318521683403E-2"/>
  </sheetPr>
  <dimension ref="A1:V48"/>
  <sheetViews>
    <sheetView tabSelected="1" zoomScale="80" zoomScaleNormal="80" workbookViewId="0">
      <selection activeCell="B3" sqref="B3"/>
    </sheetView>
  </sheetViews>
  <sheetFormatPr defaultRowHeight="14.4" x14ac:dyDescent="0.3"/>
  <cols>
    <col min="1" max="1" width="5.109375" customWidth="1"/>
    <col min="3" max="3" width="26.21875" customWidth="1"/>
    <col min="4" max="4" width="5.44140625" customWidth="1"/>
    <col min="5" max="12" width="7.6640625" customWidth="1"/>
    <col min="13" max="13" width="9.77734375" customWidth="1"/>
    <col min="15" max="15" width="2.21875" customWidth="1"/>
    <col min="19" max="21" width="7.33203125" customWidth="1"/>
  </cols>
  <sheetData>
    <row r="1" spans="1:22" x14ac:dyDescent="0.3">
      <c r="A1" s="1"/>
      <c r="B1" s="2"/>
      <c r="C1" s="2"/>
      <c r="D1" s="2"/>
      <c r="E1" s="2"/>
      <c r="F1" s="2"/>
      <c r="G1" s="2"/>
      <c r="H1" s="2"/>
      <c r="I1" s="2"/>
      <c r="J1" s="2"/>
      <c r="K1" s="2"/>
      <c r="L1" s="2"/>
      <c r="M1" s="2"/>
      <c r="N1" s="2"/>
      <c r="O1" s="2"/>
      <c r="P1" s="2"/>
      <c r="Q1" s="2"/>
      <c r="R1" s="2"/>
      <c r="S1" s="2"/>
      <c r="T1" s="2"/>
      <c r="U1" s="2"/>
      <c r="V1" s="3"/>
    </row>
    <row r="2" spans="1:22" x14ac:dyDescent="0.3">
      <c r="A2" s="4"/>
      <c r="B2" s="5" t="s">
        <v>101</v>
      </c>
      <c r="C2" s="5"/>
      <c r="D2" s="5"/>
      <c r="E2" s="5"/>
      <c r="F2" s="5"/>
      <c r="G2" s="5"/>
      <c r="H2" s="5"/>
      <c r="I2" s="5"/>
      <c r="J2" s="5"/>
      <c r="K2" s="5"/>
      <c r="L2" s="5"/>
      <c r="M2" s="5"/>
      <c r="N2" s="5"/>
      <c r="O2" s="5"/>
      <c r="P2" s="5"/>
      <c r="Q2" s="5"/>
      <c r="R2" s="5"/>
      <c r="S2" s="5"/>
      <c r="T2" s="5"/>
      <c r="U2" s="5"/>
      <c r="V2" s="6"/>
    </row>
    <row r="3" spans="1:22" ht="15" thickBot="1" x14ac:dyDescent="0.35">
      <c r="A3" s="4"/>
      <c r="B3" s="5"/>
      <c r="C3" s="5"/>
      <c r="D3" s="5"/>
      <c r="E3" s="5"/>
      <c r="F3" s="5"/>
      <c r="G3" s="5"/>
      <c r="H3" s="5"/>
      <c r="I3" s="5"/>
      <c r="J3" s="5"/>
      <c r="K3" s="5"/>
      <c r="L3" s="5"/>
      <c r="M3" s="5"/>
      <c r="N3" s="5"/>
      <c r="O3" s="5"/>
      <c r="P3" s="5"/>
      <c r="Q3" s="5"/>
      <c r="R3" s="5"/>
      <c r="S3" s="5"/>
      <c r="T3" s="5"/>
      <c r="U3" s="5"/>
      <c r="V3" s="6"/>
    </row>
    <row r="4" spans="1:22" ht="15.6" thickBot="1" x14ac:dyDescent="0.35">
      <c r="A4" s="4"/>
      <c r="B4" s="38"/>
      <c r="C4" s="38"/>
      <c r="D4" s="38"/>
      <c r="E4" s="39">
        <v>3</v>
      </c>
      <c r="F4" s="40">
        <v>3</v>
      </c>
      <c r="G4" s="40">
        <v>22</v>
      </c>
      <c r="H4" s="40">
        <v>22</v>
      </c>
      <c r="I4" s="40">
        <v>22</v>
      </c>
      <c r="J4" s="40">
        <v>22</v>
      </c>
      <c r="K4" s="40">
        <v>50</v>
      </c>
      <c r="L4" s="41">
        <v>50</v>
      </c>
      <c r="M4" s="42">
        <f>IF(COUNT(E4:K4)=0,"",SUM(E4,F4,MAX(G4,I4),MAX(H4,J4),MAX(K4,L4)))</f>
        <v>100</v>
      </c>
      <c r="N4" s="38"/>
      <c r="O4" s="38"/>
      <c r="P4" s="38"/>
      <c r="Q4" s="38"/>
      <c r="R4" s="38"/>
      <c r="S4" s="43" t="s">
        <v>0</v>
      </c>
      <c r="T4" s="44" t="s">
        <v>1</v>
      </c>
      <c r="U4" s="45" t="s">
        <v>2</v>
      </c>
      <c r="V4" s="6"/>
    </row>
    <row r="5" spans="1:22" ht="18.75" customHeight="1" thickBot="1" x14ac:dyDescent="0.35">
      <c r="A5" s="4"/>
      <c r="B5" s="73" t="s">
        <v>3</v>
      </c>
      <c r="C5" s="74" t="s">
        <v>4</v>
      </c>
      <c r="D5" s="75" t="s">
        <v>5</v>
      </c>
      <c r="E5" s="76" t="s">
        <v>6</v>
      </c>
      <c r="F5" s="77" t="s">
        <v>7</v>
      </c>
      <c r="G5" s="78" t="s">
        <v>8</v>
      </c>
      <c r="H5" s="78" t="s">
        <v>9</v>
      </c>
      <c r="I5" s="78" t="s">
        <v>10</v>
      </c>
      <c r="J5" s="78" t="s">
        <v>11</v>
      </c>
      <c r="K5" s="78" t="s">
        <v>12</v>
      </c>
      <c r="L5" s="79" t="s">
        <v>13</v>
      </c>
      <c r="M5" s="80" t="s">
        <v>14</v>
      </c>
      <c r="N5" s="81" t="s">
        <v>15</v>
      </c>
      <c r="O5" s="38"/>
      <c r="P5" s="82" t="s">
        <v>15</v>
      </c>
      <c r="Q5" s="83" t="s">
        <v>16</v>
      </c>
      <c r="R5" s="38"/>
      <c r="S5" s="46">
        <f>IF(COUNTIF($D$6:$D$36,CONCATENATE(S4,"1"))=0,"",COUNTIF($D$6:$D$36,CONCATENATE(S4,"1")))</f>
        <v>7</v>
      </c>
      <c r="T5" s="46" t="str">
        <f>IF(COUNTIF($D$6:$D$36,CONCATENATE(T4,"1"))=0,"",COUNTIF($D$6:$D$36,CONCATENATE(T4,"1")))</f>
        <v/>
      </c>
      <c r="U5" s="46">
        <f>IF(SUM(COUNTIF($D$6:$D$36,CONCATENATE(S4,"2")),COUNTIF($D$6:$D$36,CONCATENATE(T4,"2")))=0,"",SUM(COUNTIF($D$6:$D$36,CONCATENATE(S4,"2")),COUNTIF($D$6:$D$36,CONCATENATE(T4,"2"))))</f>
        <v>24</v>
      </c>
      <c r="V5" s="6"/>
    </row>
    <row r="6" spans="1:22" x14ac:dyDescent="0.3">
      <c r="A6" s="4"/>
      <c r="B6" s="9" t="s">
        <v>70</v>
      </c>
      <c r="C6" s="10" t="s">
        <v>71</v>
      </c>
      <c r="D6" s="11" t="s">
        <v>17</v>
      </c>
      <c r="E6" s="12">
        <f t="shared" ref="E6:E36" si="0">IF(COUNT(G6,H6,I6,J6)=0,"",$E$4)</f>
        <v>3</v>
      </c>
      <c r="F6" s="13">
        <v>2</v>
      </c>
      <c r="G6" s="13">
        <v>0</v>
      </c>
      <c r="H6" s="14"/>
      <c r="I6" s="14">
        <v>0</v>
      </c>
      <c r="J6" s="14"/>
      <c r="K6" s="14">
        <v>5</v>
      </c>
      <c r="L6" s="15"/>
      <c r="M6" s="16">
        <f>IF(COUNT(E6:K6)=0,"",SUM(E6,F6,MAX(G6,I6),MAX(H6,J6),MAX(K6,L6)))</f>
        <v>10</v>
      </c>
      <c r="N6" s="17" t="str">
        <f t="shared" ref="N6" si="1">IF(AND(K6="",L6=""),"",IF(M6&lt;$Q$6,"F",IF(M6&lt;$Q$7,"E",IF(M6&lt;$Q$8,"D",IF(M6&lt;$Q$9,"C",IF(M6&lt;$Q$10,"B",IF(M6&lt;=100,"A","")))))))</f>
        <v>F</v>
      </c>
      <c r="O6" s="38"/>
      <c r="P6" s="84" t="s">
        <v>18</v>
      </c>
      <c r="Q6" s="47">
        <v>40</v>
      </c>
      <c r="R6" s="38"/>
      <c r="S6" s="38"/>
      <c r="T6" s="38"/>
      <c r="U6" s="38"/>
      <c r="V6" s="6"/>
    </row>
    <row r="7" spans="1:22" x14ac:dyDescent="0.3">
      <c r="A7" s="4"/>
      <c r="B7" s="18" t="s">
        <v>72</v>
      </c>
      <c r="C7" s="19" t="s">
        <v>73</v>
      </c>
      <c r="D7" s="20" t="s">
        <v>17</v>
      </c>
      <c r="E7" s="21">
        <f t="shared" si="0"/>
        <v>3</v>
      </c>
      <c r="F7" s="22">
        <v>2</v>
      </c>
      <c r="G7" s="23">
        <v>2.5</v>
      </c>
      <c r="H7" s="23">
        <v>2.5</v>
      </c>
      <c r="I7" s="23">
        <v>6</v>
      </c>
      <c r="J7" s="23"/>
      <c r="K7" s="23">
        <v>25</v>
      </c>
      <c r="L7" s="24"/>
      <c r="M7" s="25">
        <f t="shared" ref="M7:M36" si="2">IF(COUNT(E7:K7)=0,"",SUM(E7,F7,MAX(G7,I7),MAX(H7,J7),MAX(K7,L7)))</f>
        <v>38.5</v>
      </c>
      <c r="N7" s="26" t="str">
        <f>IF(AND(K7="",L7=""),"",IF(M7&lt;$Q$6,"F",IF(M7&lt;$Q$7,"E",IF(M7&lt;$Q$8,"D",IF(M7&lt;$Q$9,"C",IF(M7&lt;$Q$10,"B",IF(M7&lt;=100,"A","")))))))</f>
        <v>F</v>
      </c>
      <c r="O7" s="38"/>
      <c r="P7" s="85" t="s">
        <v>19</v>
      </c>
      <c r="Q7" s="48">
        <v>56</v>
      </c>
      <c r="R7" s="38"/>
      <c r="S7" s="38"/>
      <c r="T7" s="38"/>
      <c r="U7" s="38"/>
      <c r="V7" s="6"/>
    </row>
    <row r="8" spans="1:22" x14ac:dyDescent="0.3">
      <c r="A8" s="4"/>
      <c r="B8" s="18" t="s">
        <v>74</v>
      </c>
      <c r="C8" s="27" t="s">
        <v>75</v>
      </c>
      <c r="D8" s="28" t="s">
        <v>17</v>
      </c>
      <c r="E8" s="21">
        <f t="shared" si="0"/>
        <v>3</v>
      </c>
      <c r="F8" s="22">
        <v>2</v>
      </c>
      <c r="G8" s="23">
        <v>0</v>
      </c>
      <c r="H8" s="23">
        <v>3</v>
      </c>
      <c r="I8" s="23">
        <v>5</v>
      </c>
      <c r="J8" s="23"/>
      <c r="K8" s="23">
        <v>20</v>
      </c>
      <c r="L8" s="24"/>
      <c r="M8" s="25">
        <f t="shared" si="2"/>
        <v>33</v>
      </c>
      <c r="N8" s="26" t="str">
        <f t="shared" ref="N8:N36" si="3">IF(AND(K8="",L8=""),"",IF(M8&lt;$Q$6,"F",IF(M8&lt;$Q$7,"E",IF(M8&lt;$Q$8,"D",IF(M8&lt;$Q$9,"C",IF(M8&lt;$Q$10,"B",IF(M8&lt;=100,"A","")))))))</f>
        <v>F</v>
      </c>
      <c r="O8" s="38"/>
      <c r="P8" s="85" t="s">
        <v>20</v>
      </c>
      <c r="Q8" s="48">
        <v>67</v>
      </c>
      <c r="R8" s="38"/>
      <c r="S8" s="38"/>
      <c r="T8" s="38"/>
      <c r="U8" s="38"/>
      <c r="V8" s="6"/>
    </row>
    <row r="9" spans="1:22" x14ac:dyDescent="0.3">
      <c r="A9" s="4"/>
      <c r="B9" s="18" t="s">
        <v>76</v>
      </c>
      <c r="C9" s="27" t="s">
        <v>77</v>
      </c>
      <c r="D9" s="28" t="s">
        <v>17</v>
      </c>
      <c r="E9" s="21">
        <f t="shared" si="0"/>
        <v>3</v>
      </c>
      <c r="F9" s="22">
        <v>2</v>
      </c>
      <c r="G9" s="23">
        <v>4</v>
      </c>
      <c r="H9" s="23">
        <v>3.5</v>
      </c>
      <c r="I9" s="23"/>
      <c r="J9" s="23">
        <v>2.5</v>
      </c>
      <c r="K9" s="23">
        <v>11</v>
      </c>
      <c r="L9" s="24"/>
      <c r="M9" s="25">
        <f t="shared" si="2"/>
        <v>23.5</v>
      </c>
      <c r="N9" s="26" t="str">
        <f t="shared" si="3"/>
        <v>F</v>
      </c>
      <c r="O9" s="38"/>
      <c r="P9" s="85" t="s">
        <v>21</v>
      </c>
      <c r="Q9" s="48">
        <v>78</v>
      </c>
      <c r="R9" s="38"/>
      <c r="S9" s="38"/>
      <c r="T9" s="38"/>
      <c r="U9" s="38"/>
      <c r="V9" s="6"/>
    </row>
    <row r="10" spans="1:22" ht="15" thickBot="1" x14ac:dyDescent="0.35">
      <c r="A10" s="4"/>
      <c r="B10" s="18" t="s">
        <v>78</v>
      </c>
      <c r="C10" s="27" t="s">
        <v>79</v>
      </c>
      <c r="D10" s="28" t="s">
        <v>17</v>
      </c>
      <c r="E10" s="21">
        <f t="shared" si="0"/>
        <v>3</v>
      </c>
      <c r="F10" s="22"/>
      <c r="G10" s="23">
        <v>0</v>
      </c>
      <c r="H10" s="23"/>
      <c r="I10" s="23"/>
      <c r="J10" s="23"/>
      <c r="K10" s="23"/>
      <c r="L10" s="24"/>
      <c r="M10" s="25">
        <f t="shared" si="2"/>
        <v>3</v>
      </c>
      <c r="N10" s="26" t="str">
        <f t="shared" si="3"/>
        <v/>
      </c>
      <c r="O10" s="38"/>
      <c r="P10" s="86" t="s">
        <v>24</v>
      </c>
      <c r="Q10" s="49">
        <v>89</v>
      </c>
      <c r="R10" s="38"/>
      <c r="S10" s="38"/>
      <c r="T10" s="38"/>
      <c r="U10" s="38"/>
      <c r="V10" s="6"/>
    </row>
    <row r="11" spans="1:22" x14ac:dyDescent="0.3">
      <c r="A11" s="4"/>
      <c r="B11" s="18" t="s">
        <v>80</v>
      </c>
      <c r="C11" s="27" t="s">
        <v>81</v>
      </c>
      <c r="D11" s="28" t="s">
        <v>17</v>
      </c>
      <c r="E11" s="21">
        <f t="shared" si="0"/>
        <v>3</v>
      </c>
      <c r="F11" s="22">
        <v>2</v>
      </c>
      <c r="G11" s="23">
        <v>0.5</v>
      </c>
      <c r="H11" s="23">
        <v>2</v>
      </c>
      <c r="I11" s="23">
        <v>0</v>
      </c>
      <c r="J11" s="23"/>
      <c r="K11" s="23">
        <v>5</v>
      </c>
      <c r="L11" s="24"/>
      <c r="M11" s="25">
        <f t="shared" si="2"/>
        <v>12.5</v>
      </c>
      <c r="N11" s="26" t="str">
        <f t="shared" si="3"/>
        <v>F</v>
      </c>
      <c r="O11" s="38"/>
      <c r="P11" s="38"/>
      <c r="Q11" s="38"/>
      <c r="R11" s="38"/>
      <c r="S11" s="38"/>
      <c r="T11" s="38"/>
      <c r="U11" s="38"/>
      <c r="V11" s="6"/>
    </row>
    <row r="12" spans="1:22" x14ac:dyDescent="0.3">
      <c r="A12" s="4"/>
      <c r="B12" s="18" t="s">
        <v>82</v>
      </c>
      <c r="C12" s="27" t="s">
        <v>83</v>
      </c>
      <c r="D12" s="28" t="s">
        <v>17</v>
      </c>
      <c r="E12" s="21">
        <f t="shared" si="0"/>
        <v>3</v>
      </c>
      <c r="F12" s="22"/>
      <c r="G12" s="23"/>
      <c r="H12" s="23">
        <v>0</v>
      </c>
      <c r="I12" s="23">
        <v>0</v>
      </c>
      <c r="J12" s="23"/>
      <c r="K12" s="23"/>
      <c r="L12" s="24"/>
      <c r="M12" s="25">
        <f t="shared" si="2"/>
        <v>3</v>
      </c>
      <c r="N12" s="26" t="str">
        <f t="shared" si="3"/>
        <v/>
      </c>
      <c r="O12" s="38"/>
      <c r="P12" s="38"/>
      <c r="Q12" s="38"/>
      <c r="R12" s="38"/>
      <c r="S12" s="38"/>
      <c r="T12" s="38"/>
      <c r="U12" s="38"/>
      <c r="V12" s="6"/>
    </row>
    <row r="13" spans="1:22" x14ac:dyDescent="0.3">
      <c r="A13" s="4"/>
      <c r="B13" s="18" t="s">
        <v>84</v>
      </c>
      <c r="C13" s="27" t="s">
        <v>85</v>
      </c>
      <c r="D13" s="28" t="s">
        <v>30</v>
      </c>
      <c r="E13" s="21">
        <f t="shared" si="0"/>
        <v>3</v>
      </c>
      <c r="F13" s="22">
        <v>2</v>
      </c>
      <c r="G13" s="23"/>
      <c r="H13" s="23">
        <v>3</v>
      </c>
      <c r="I13" s="23">
        <v>6.5</v>
      </c>
      <c r="J13" s="23"/>
      <c r="K13" s="23">
        <v>10</v>
      </c>
      <c r="L13" s="24"/>
      <c r="M13" s="25">
        <f t="shared" si="2"/>
        <v>24.5</v>
      </c>
      <c r="N13" s="26" t="str">
        <f t="shared" si="3"/>
        <v>F</v>
      </c>
      <c r="O13" s="38"/>
      <c r="P13" s="38"/>
      <c r="Q13" s="38"/>
      <c r="R13" s="38"/>
      <c r="S13" s="38"/>
      <c r="T13" s="38"/>
      <c r="U13" s="38"/>
      <c r="V13" s="6"/>
    </row>
    <row r="14" spans="1:22" x14ac:dyDescent="0.3">
      <c r="A14" s="4"/>
      <c r="B14" s="18" t="s">
        <v>86</v>
      </c>
      <c r="C14" s="27" t="s">
        <v>87</v>
      </c>
      <c r="D14" s="28" t="s">
        <v>30</v>
      </c>
      <c r="E14" s="21">
        <f t="shared" si="0"/>
        <v>3</v>
      </c>
      <c r="F14" s="22">
        <v>2</v>
      </c>
      <c r="G14" s="23"/>
      <c r="H14" s="23">
        <v>8</v>
      </c>
      <c r="I14" s="23">
        <v>7.5</v>
      </c>
      <c r="J14" s="23"/>
      <c r="K14" s="23">
        <v>24</v>
      </c>
      <c r="L14" s="24"/>
      <c r="M14" s="25">
        <f t="shared" si="2"/>
        <v>44.5</v>
      </c>
      <c r="N14" s="26" t="str">
        <f t="shared" si="3"/>
        <v>E</v>
      </c>
      <c r="O14" s="38"/>
      <c r="P14" s="38"/>
      <c r="Q14" s="38"/>
      <c r="R14" s="38"/>
      <c r="S14" s="38"/>
      <c r="T14" s="38"/>
      <c r="U14" s="38"/>
      <c r="V14" s="6"/>
    </row>
    <row r="15" spans="1:22" x14ac:dyDescent="0.3">
      <c r="A15" s="4"/>
      <c r="B15" s="18" t="s">
        <v>88</v>
      </c>
      <c r="C15" s="27" t="s">
        <v>89</v>
      </c>
      <c r="D15" s="28" t="s">
        <v>30</v>
      </c>
      <c r="E15" s="21">
        <f t="shared" si="0"/>
        <v>3</v>
      </c>
      <c r="F15" s="22">
        <v>2</v>
      </c>
      <c r="G15" s="23"/>
      <c r="H15" s="23">
        <v>5.5</v>
      </c>
      <c r="I15" s="23">
        <v>8.5</v>
      </c>
      <c r="J15" s="23"/>
      <c r="K15" s="23">
        <v>12</v>
      </c>
      <c r="L15" s="24"/>
      <c r="M15" s="25">
        <f t="shared" si="2"/>
        <v>31</v>
      </c>
      <c r="N15" s="26" t="str">
        <f t="shared" si="3"/>
        <v>F</v>
      </c>
      <c r="O15" s="38"/>
      <c r="P15" s="38"/>
      <c r="Q15" s="38"/>
      <c r="R15" s="38"/>
      <c r="S15" s="38"/>
      <c r="T15" s="38"/>
      <c r="U15" s="38"/>
      <c r="V15" s="6"/>
    </row>
    <row r="16" spans="1:22" x14ac:dyDescent="0.3">
      <c r="A16" s="4"/>
      <c r="B16" s="18" t="s">
        <v>95</v>
      </c>
      <c r="C16" s="27" t="s">
        <v>96</v>
      </c>
      <c r="D16" s="28" t="s">
        <v>27</v>
      </c>
      <c r="E16" s="21">
        <f t="shared" si="0"/>
        <v>3</v>
      </c>
      <c r="F16" s="22">
        <v>2</v>
      </c>
      <c r="G16" s="23">
        <v>1.5</v>
      </c>
      <c r="H16" s="23">
        <v>7.5</v>
      </c>
      <c r="I16" s="23">
        <v>8</v>
      </c>
      <c r="J16" s="23"/>
      <c r="K16" s="23">
        <v>17</v>
      </c>
      <c r="L16" s="24"/>
      <c r="M16" s="25">
        <f t="shared" si="2"/>
        <v>37.5</v>
      </c>
      <c r="N16" s="26" t="str">
        <f t="shared" si="3"/>
        <v>F</v>
      </c>
      <c r="O16" s="38"/>
      <c r="P16" s="38"/>
      <c r="Q16" s="38"/>
      <c r="R16" s="38"/>
      <c r="S16" s="38"/>
      <c r="T16" s="38"/>
      <c r="U16" s="38"/>
      <c r="V16" s="6"/>
    </row>
    <row r="17" spans="1:22" x14ac:dyDescent="0.3">
      <c r="A17" s="4"/>
      <c r="B17" s="18" t="s">
        <v>90</v>
      </c>
      <c r="C17" s="27" t="s">
        <v>91</v>
      </c>
      <c r="D17" s="28" t="s">
        <v>30</v>
      </c>
      <c r="E17" s="21">
        <f t="shared" si="0"/>
        <v>3</v>
      </c>
      <c r="F17" s="22">
        <v>2</v>
      </c>
      <c r="G17" s="23">
        <v>1</v>
      </c>
      <c r="H17" s="23">
        <v>6.5</v>
      </c>
      <c r="I17" s="23">
        <v>6.5</v>
      </c>
      <c r="J17" s="23"/>
      <c r="K17" s="23">
        <v>20</v>
      </c>
      <c r="L17" s="24"/>
      <c r="M17" s="25">
        <f t="shared" si="2"/>
        <v>38</v>
      </c>
      <c r="N17" s="26" t="str">
        <f t="shared" si="3"/>
        <v>F</v>
      </c>
      <c r="O17" s="38"/>
      <c r="P17" s="38"/>
      <c r="Q17" s="38"/>
      <c r="R17" s="38"/>
      <c r="S17" s="38"/>
      <c r="T17" s="38"/>
      <c r="U17" s="38"/>
      <c r="V17" s="6"/>
    </row>
    <row r="18" spans="1:22" x14ac:dyDescent="0.3">
      <c r="A18" s="4"/>
      <c r="B18" s="18" t="s">
        <v>57</v>
      </c>
      <c r="C18" s="27" t="s">
        <v>58</v>
      </c>
      <c r="D18" s="28" t="s">
        <v>30</v>
      </c>
      <c r="E18" s="21">
        <f t="shared" si="0"/>
        <v>3</v>
      </c>
      <c r="F18" s="22">
        <v>2.5</v>
      </c>
      <c r="G18" s="23">
        <v>2</v>
      </c>
      <c r="H18" s="23">
        <v>5.5</v>
      </c>
      <c r="I18" s="23">
        <v>5</v>
      </c>
      <c r="J18" s="23"/>
      <c r="K18" s="23">
        <v>17</v>
      </c>
      <c r="L18" s="24"/>
      <c r="M18" s="25">
        <f t="shared" si="2"/>
        <v>33</v>
      </c>
      <c r="N18" s="26" t="str">
        <f t="shared" si="3"/>
        <v>F</v>
      </c>
      <c r="O18" s="38"/>
      <c r="P18" s="38"/>
      <c r="Q18" s="38"/>
      <c r="R18" s="38"/>
      <c r="S18" s="38"/>
      <c r="T18" s="38"/>
      <c r="U18" s="38"/>
      <c r="V18" s="6"/>
    </row>
    <row r="19" spans="1:22" x14ac:dyDescent="0.3">
      <c r="A19" s="4"/>
      <c r="B19" s="18" t="s">
        <v>59</v>
      </c>
      <c r="C19" s="27" t="s">
        <v>60</v>
      </c>
      <c r="D19" s="28" t="s">
        <v>30</v>
      </c>
      <c r="E19" s="21">
        <f t="shared" si="0"/>
        <v>3</v>
      </c>
      <c r="F19" s="22">
        <v>2</v>
      </c>
      <c r="G19" s="23">
        <v>6</v>
      </c>
      <c r="H19" s="23">
        <v>2</v>
      </c>
      <c r="I19" s="23"/>
      <c r="J19" s="23">
        <v>5.5</v>
      </c>
      <c r="K19" s="23">
        <v>15</v>
      </c>
      <c r="L19" s="24"/>
      <c r="M19" s="25">
        <f t="shared" si="2"/>
        <v>31.5</v>
      </c>
      <c r="N19" s="26" t="str">
        <f t="shared" si="3"/>
        <v>F</v>
      </c>
      <c r="O19" s="38"/>
      <c r="P19" s="38"/>
      <c r="Q19" s="38"/>
      <c r="R19" s="38"/>
      <c r="S19" s="38"/>
      <c r="T19" s="38"/>
      <c r="U19" s="38"/>
      <c r="V19" s="6"/>
    </row>
    <row r="20" spans="1:22" x14ac:dyDescent="0.3">
      <c r="A20" s="4"/>
      <c r="B20" s="18" t="s">
        <v>61</v>
      </c>
      <c r="C20" s="27" t="s">
        <v>62</v>
      </c>
      <c r="D20" s="28" t="s">
        <v>30</v>
      </c>
      <c r="E20" s="21" t="str">
        <f t="shared" si="0"/>
        <v/>
      </c>
      <c r="F20" s="22"/>
      <c r="G20" s="23"/>
      <c r="H20" s="23"/>
      <c r="I20" s="23"/>
      <c r="J20" s="23"/>
      <c r="K20" s="23"/>
      <c r="L20" s="24"/>
      <c r="M20" s="25" t="str">
        <f t="shared" si="2"/>
        <v/>
      </c>
      <c r="N20" s="26" t="str">
        <f t="shared" si="3"/>
        <v/>
      </c>
      <c r="O20" s="38"/>
      <c r="P20" s="38"/>
      <c r="Q20" s="38"/>
      <c r="R20" s="38"/>
      <c r="S20" s="38"/>
      <c r="T20" s="38"/>
      <c r="U20" s="38"/>
      <c r="V20" s="6"/>
    </row>
    <row r="21" spans="1:22" x14ac:dyDescent="0.3">
      <c r="A21" s="4"/>
      <c r="B21" s="18" t="s">
        <v>63</v>
      </c>
      <c r="C21" s="27" t="s">
        <v>64</v>
      </c>
      <c r="D21" s="28" t="s">
        <v>30</v>
      </c>
      <c r="E21" s="21" t="str">
        <f t="shared" si="0"/>
        <v/>
      </c>
      <c r="F21" s="22"/>
      <c r="G21" s="23"/>
      <c r="H21" s="23"/>
      <c r="I21" s="23"/>
      <c r="J21" s="23"/>
      <c r="K21" s="23"/>
      <c r="L21" s="24"/>
      <c r="M21" s="25" t="str">
        <f t="shared" si="2"/>
        <v/>
      </c>
      <c r="N21" s="26" t="str">
        <f t="shared" si="3"/>
        <v/>
      </c>
      <c r="O21" s="38"/>
      <c r="P21" s="38"/>
      <c r="Q21" s="38"/>
      <c r="R21" s="38"/>
      <c r="S21" s="38"/>
      <c r="T21" s="38"/>
      <c r="U21" s="38"/>
      <c r="V21" s="6"/>
    </row>
    <row r="22" spans="1:22" x14ac:dyDescent="0.3">
      <c r="A22" s="4"/>
      <c r="B22" s="18" t="s">
        <v>65</v>
      </c>
      <c r="C22" s="27" t="s">
        <v>66</v>
      </c>
      <c r="D22" s="28" t="s">
        <v>30</v>
      </c>
      <c r="E22" s="21" t="str">
        <f t="shared" si="0"/>
        <v/>
      </c>
      <c r="F22" s="22"/>
      <c r="G22" s="23"/>
      <c r="H22" s="23"/>
      <c r="I22" s="23"/>
      <c r="J22" s="23"/>
      <c r="K22" s="23"/>
      <c r="L22" s="24"/>
      <c r="M22" s="25" t="str">
        <f t="shared" si="2"/>
        <v/>
      </c>
      <c r="N22" s="26" t="str">
        <f t="shared" si="3"/>
        <v/>
      </c>
      <c r="O22" s="38"/>
      <c r="P22" s="38"/>
      <c r="Q22" s="38"/>
      <c r="R22" s="38"/>
      <c r="S22" s="38"/>
      <c r="T22" s="38"/>
      <c r="U22" s="38"/>
      <c r="V22" s="6"/>
    </row>
    <row r="23" spans="1:22" x14ac:dyDescent="0.3">
      <c r="A23" s="4"/>
      <c r="B23" s="18" t="s">
        <v>67</v>
      </c>
      <c r="C23" s="27" t="s">
        <v>68</v>
      </c>
      <c r="D23" s="28" t="s">
        <v>27</v>
      </c>
      <c r="E23" s="21">
        <f t="shared" ref="E23:E29" si="4">IF(COUNT(G23,H23,I23,J23)=0,"",$E$4)</f>
        <v>3</v>
      </c>
      <c r="F23" s="22">
        <v>2</v>
      </c>
      <c r="G23" s="23">
        <v>5</v>
      </c>
      <c r="H23" s="23">
        <v>2.5</v>
      </c>
      <c r="I23" s="23"/>
      <c r="J23" s="23">
        <v>6.5</v>
      </c>
      <c r="K23" s="23">
        <v>17</v>
      </c>
      <c r="L23" s="24"/>
      <c r="M23" s="25">
        <f t="shared" si="2"/>
        <v>33.5</v>
      </c>
      <c r="N23" s="26" t="str">
        <f t="shared" si="3"/>
        <v>F</v>
      </c>
      <c r="O23" s="38"/>
      <c r="P23" s="38"/>
      <c r="Q23" s="38"/>
      <c r="R23" s="38"/>
      <c r="S23" s="38"/>
      <c r="T23" s="38"/>
      <c r="U23" s="38"/>
      <c r="V23" s="6"/>
    </row>
    <row r="24" spans="1:22" x14ac:dyDescent="0.3">
      <c r="A24" s="4"/>
      <c r="B24" s="18" t="s">
        <v>22</v>
      </c>
      <c r="C24" s="27" t="s">
        <v>23</v>
      </c>
      <c r="D24" s="28" t="s">
        <v>30</v>
      </c>
      <c r="E24" s="21">
        <f t="shared" si="4"/>
        <v>3</v>
      </c>
      <c r="F24" s="22">
        <v>2</v>
      </c>
      <c r="G24" s="23">
        <v>5.5</v>
      </c>
      <c r="H24" s="23">
        <v>5</v>
      </c>
      <c r="I24" s="23">
        <v>8</v>
      </c>
      <c r="J24" s="23"/>
      <c r="K24" s="23">
        <v>16</v>
      </c>
      <c r="L24" s="24"/>
      <c r="M24" s="25">
        <f t="shared" si="2"/>
        <v>34</v>
      </c>
      <c r="N24" s="26" t="str">
        <f t="shared" si="3"/>
        <v>F</v>
      </c>
      <c r="O24" s="38"/>
      <c r="P24" s="38"/>
      <c r="Q24" s="38"/>
      <c r="R24" s="38"/>
      <c r="S24" s="38"/>
      <c r="T24" s="38"/>
      <c r="U24" s="38"/>
      <c r="V24" s="6"/>
    </row>
    <row r="25" spans="1:22" x14ac:dyDescent="0.3">
      <c r="A25" s="4"/>
      <c r="B25" s="18" t="s">
        <v>25</v>
      </c>
      <c r="C25" s="27" t="s">
        <v>26</v>
      </c>
      <c r="D25" s="28" t="s">
        <v>30</v>
      </c>
      <c r="E25" s="21">
        <f t="shared" si="4"/>
        <v>3</v>
      </c>
      <c r="F25" s="22">
        <v>2</v>
      </c>
      <c r="G25" s="23">
        <v>6</v>
      </c>
      <c r="H25" s="23"/>
      <c r="I25" s="23"/>
      <c r="J25" s="23">
        <v>0</v>
      </c>
      <c r="K25" s="23">
        <v>13</v>
      </c>
      <c r="L25" s="24"/>
      <c r="M25" s="25">
        <f t="shared" si="2"/>
        <v>24</v>
      </c>
      <c r="N25" s="26" t="str">
        <f t="shared" si="3"/>
        <v>F</v>
      </c>
      <c r="O25" s="38"/>
      <c r="P25" s="38"/>
      <c r="Q25" s="38"/>
      <c r="R25" s="38"/>
      <c r="S25" s="38"/>
      <c r="T25" s="38"/>
      <c r="U25" s="38"/>
      <c r="V25" s="6"/>
    </row>
    <row r="26" spans="1:22" x14ac:dyDescent="0.3">
      <c r="A26" s="4"/>
      <c r="B26" s="18" t="s">
        <v>97</v>
      </c>
      <c r="C26" s="27" t="s">
        <v>98</v>
      </c>
      <c r="D26" s="28" t="s">
        <v>30</v>
      </c>
      <c r="E26" s="21">
        <f t="shared" si="4"/>
        <v>3</v>
      </c>
      <c r="F26" s="22">
        <v>2</v>
      </c>
      <c r="G26" s="23">
        <v>0</v>
      </c>
      <c r="H26" s="23">
        <v>4</v>
      </c>
      <c r="I26" s="23">
        <v>8</v>
      </c>
      <c r="J26" s="23"/>
      <c r="K26" s="23">
        <v>17</v>
      </c>
      <c r="L26" s="24"/>
      <c r="M26" s="25">
        <f t="shared" si="2"/>
        <v>34</v>
      </c>
      <c r="N26" s="26" t="str">
        <f t="shared" si="3"/>
        <v>F</v>
      </c>
      <c r="O26" s="38"/>
      <c r="P26" s="38"/>
      <c r="Q26" s="38"/>
      <c r="R26" s="38"/>
      <c r="S26" s="38"/>
      <c r="T26" s="38"/>
      <c r="U26" s="38"/>
      <c r="V26" s="6"/>
    </row>
    <row r="27" spans="1:22" x14ac:dyDescent="0.3">
      <c r="A27" s="4"/>
      <c r="B27" s="18" t="s">
        <v>99</v>
      </c>
      <c r="C27" s="27" t="s">
        <v>100</v>
      </c>
      <c r="D27" s="28" t="s">
        <v>30</v>
      </c>
      <c r="E27" s="21">
        <f t="shared" si="4"/>
        <v>3</v>
      </c>
      <c r="F27" s="22">
        <v>2</v>
      </c>
      <c r="G27" s="23">
        <v>6</v>
      </c>
      <c r="H27" s="23">
        <v>1.5</v>
      </c>
      <c r="I27" s="23"/>
      <c r="J27" s="23">
        <v>3</v>
      </c>
      <c r="K27" s="23">
        <v>10</v>
      </c>
      <c r="L27" s="24"/>
      <c r="M27" s="25">
        <f t="shared" si="2"/>
        <v>24</v>
      </c>
      <c r="N27" s="26" t="str">
        <f t="shared" si="3"/>
        <v>F</v>
      </c>
      <c r="O27" s="38"/>
      <c r="P27" s="38"/>
      <c r="Q27" s="38"/>
      <c r="R27" s="38"/>
      <c r="S27" s="38"/>
      <c r="T27" s="38"/>
      <c r="U27" s="38"/>
      <c r="V27" s="6"/>
    </row>
    <row r="28" spans="1:22" x14ac:dyDescent="0.3">
      <c r="A28" s="4"/>
      <c r="B28" s="18" t="s">
        <v>28</v>
      </c>
      <c r="C28" s="27" t="s">
        <v>29</v>
      </c>
      <c r="D28" s="28" t="s">
        <v>30</v>
      </c>
      <c r="E28" s="21" t="str">
        <f t="shared" si="4"/>
        <v/>
      </c>
      <c r="F28" s="22"/>
      <c r="G28" s="23"/>
      <c r="H28" s="23"/>
      <c r="I28" s="23"/>
      <c r="J28" s="23"/>
      <c r="K28" s="23"/>
      <c r="L28" s="24"/>
      <c r="M28" s="25" t="str">
        <f t="shared" si="2"/>
        <v/>
      </c>
      <c r="N28" s="26" t="str">
        <f t="shared" si="3"/>
        <v/>
      </c>
      <c r="O28" s="38"/>
      <c r="P28" s="38"/>
      <c r="Q28" s="38"/>
      <c r="R28" s="38"/>
      <c r="S28" s="38"/>
      <c r="T28" s="38"/>
      <c r="U28" s="38"/>
      <c r="V28" s="6"/>
    </row>
    <row r="29" spans="1:22" x14ac:dyDescent="0.3">
      <c r="A29" s="4"/>
      <c r="B29" s="18" t="s">
        <v>31</v>
      </c>
      <c r="C29" s="27" t="s">
        <v>32</v>
      </c>
      <c r="D29" s="28" t="s">
        <v>30</v>
      </c>
      <c r="E29" s="21">
        <f t="shared" si="4"/>
        <v>3</v>
      </c>
      <c r="F29" s="22">
        <v>2</v>
      </c>
      <c r="G29" s="23">
        <v>1.5</v>
      </c>
      <c r="H29" s="23">
        <v>2</v>
      </c>
      <c r="I29" s="23"/>
      <c r="J29" s="23">
        <v>5.5</v>
      </c>
      <c r="K29" s="23">
        <v>20</v>
      </c>
      <c r="L29" s="24"/>
      <c r="M29" s="25">
        <f t="shared" si="2"/>
        <v>32</v>
      </c>
      <c r="N29" s="26" t="str">
        <f t="shared" si="3"/>
        <v>F</v>
      </c>
      <c r="O29" s="38"/>
      <c r="P29" s="38"/>
      <c r="Q29" s="38"/>
      <c r="R29" s="38"/>
      <c r="S29" s="38"/>
      <c r="T29" s="38"/>
      <c r="U29" s="38"/>
      <c r="V29" s="6"/>
    </row>
    <row r="30" spans="1:22" x14ac:dyDescent="0.3">
      <c r="A30" s="4"/>
      <c r="B30" s="18" t="s">
        <v>33</v>
      </c>
      <c r="C30" s="27" t="s">
        <v>34</v>
      </c>
      <c r="D30" s="28" t="s">
        <v>30</v>
      </c>
      <c r="E30" s="21" t="str">
        <f t="shared" si="0"/>
        <v/>
      </c>
      <c r="F30" s="22">
        <v>2</v>
      </c>
      <c r="G30" s="23"/>
      <c r="H30" s="23"/>
      <c r="I30" s="23"/>
      <c r="J30" s="23"/>
      <c r="K30" s="23"/>
      <c r="L30" s="24"/>
      <c r="M30" s="25">
        <f t="shared" si="2"/>
        <v>2</v>
      </c>
      <c r="N30" s="26" t="str">
        <f t="shared" si="3"/>
        <v/>
      </c>
      <c r="O30" s="38"/>
      <c r="P30" s="38"/>
      <c r="Q30" s="38"/>
      <c r="R30" s="38"/>
      <c r="S30" s="38"/>
      <c r="T30" s="38"/>
      <c r="U30" s="38"/>
      <c r="V30" s="6"/>
    </row>
    <row r="31" spans="1:22" x14ac:dyDescent="0.3">
      <c r="A31" s="4"/>
      <c r="B31" s="18" t="s">
        <v>35</v>
      </c>
      <c r="C31" s="27" t="s">
        <v>36</v>
      </c>
      <c r="D31" s="28" t="s">
        <v>30</v>
      </c>
      <c r="E31" s="21" t="str">
        <f t="shared" si="0"/>
        <v/>
      </c>
      <c r="F31" s="22"/>
      <c r="G31" s="23"/>
      <c r="H31" s="23"/>
      <c r="I31" s="23"/>
      <c r="J31" s="23"/>
      <c r="K31" s="23"/>
      <c r="L31" s="24"/>
      <c r="M31" s="25" t="str">
        <f t="shared" si="2"/>
        <v/>
      </c>
      <c r="N31" s="26" t="str">
        <f t="shared" si="3"/>
        <v/>
      </c>
      <c r="O31" s="38"/>
      <c r="P31" s="38"/>
      <c r="Q31" s="38"/>
      <c r="R31" s="38"/>
      <c r="S31" s="38"/>
      <c r="T31" s="38"/>
      <c r="U31" s="38"/>
      <c r="V31" s="6"/>
    </row>
    <row r="32" spans="1:22" x14ac:dyDescent="0.3">
      <c r="A32" s="4"/>
      <c r="B32" s="18" t="s">
        <v>37</v>
      </c>
      <c r="C32" s="27" t="s">
        <v>38</v>
      </c>
      <c r="D32" s="28" t="s">
        <v>30</v>
      </c>
      <c r="E32" s="21" t="str">
        <f t="shared" si="0"/>
        <v/>
      </c>
      <c r="F32" s="22">
        <v>2</v>
      </c>
      <c r="G32" s="23"/>
      <c r="H32" s="23"/>
      <c r="I32" s="23"/>
      <c r="J32" s="23"/>
      <c r="K32" s="23"/>
      <c r="L32" s="24"/>
      <c r="M32" s="25">
        <f t="shared" si="2"/>
        <v>2</v>
      </c>
      <c r="N32" s="26" t="str">
        <f t="shared" si="3"/>
        <v/>
      </c>
      <c r="O32" s="38"/>
      <c r="P32" s="38"/>
      <c r="Q32" s="38"/>
      <c r="R32" s="38"/>
      <c r="S32" s="38"/>
      <c r="T32" s="38"/>
      <c r="U32" s="38"/>
      <c r="V32" s="6"/>
    </row>
    <row r="33" spans="1:22" x14ac:dyDescent="0.3">
      <c r="A33" s="4"/>
      <c r="B33" s="18" t="s">
        <v>39</v>
      </c>
      <c r="C33" s="27" t="s">
        <v>40</v>
      </c>
      <c r="D33" s="28" t="s">
        <v>30</v>
      </c>
      <c r="E33" s="21">
        <f t="shared" ref="E33:E35" si="5">IF(COUNT(G33,H33,I33,J33)=0,"",$E$4)</f>
        <v>3</v>
      </c>
      <c r="F33" s="22">
        <v>2</v>
      </c>
      <c r="G33" s="23">
        <v>5</v>
      </c>
      <c r="H33" s="23">
        <v>6</v>
      </c>
      <c r="I33" s="23">
        <v>6.5</v>
      </c>
      <c r="J33" s="23"/>
      <c r="K33" s="23">
        <v>16</v>
      </c>
      <c r="L33" s="24"/>
      <c r="M33" s="25">
        <f t="shared" ref="M33:M35" si="6">IF(COUNT(E33:K33)=0,"",SUM(E33,F33,MAX(G33,I33),MAX(H33,J33),MAX(K33,L33)))</f>
        <v>33.5</v>
      </c>
      <c r="N33" s="26" t="str">
        <f t="shared" ref="N33:N35" si="7">IF(AND(K33="",L33=""),"",IF(M33&lt;$Q$6,"F",IF(M33&lt;$Q$7,"E",IF(M33&lt;$Q$8,"D",IF(M33&lt;$Q$9,"C",IF(M33&lt;$Q$10,"B",IF(M33&lt;=100,"A","")))))))</f>
        <v>F</v>
      </c>
      <c r="O33" s="38"/>
      <c r="P33" s="38"/>
      <c r="Q33" s="38"/>
      <c r="R33" s="38"/>
      <c r="S33" s="38"/>
      <c r="T33" s="38"/>
      <c r="U33" s="38"/>
      <c r="V33" s="6"/>
    </row>
    <row r="34" spans="1:22" x14ac:dyDescent="0.3">
      <c r="A34" s="4"/>
      <c r="B34" s="18" t="s">
        <v>41</v>
      </c>
      <c r="C34" s="27" t="s">
        <v>42</v>
      </c>
      <c r="D34" s="28" t="s">
        <v>30</v>
      </c>
      <c r="E34" s="21">
        <f t="shared" si="5"/>
        <v>3</v>
      </c>
      <c r="F34" s="22">
        <v>2</v>
      </c>
      <c r="G34" s="23">
        <v>5</v>
      </c>
      <c r="H34" s="23">
        <v>4</v>
      </c>
      <c r="I34" s="23">
        <v>4.5</v>
      </c>
      <c r="J34" s="23"/>
      <c r="K34" s="23">
        <v>14</v>
      </c>
      <c r="L34" s="24"/>
      <c r="M34" s="25">
        <f t="shared" si="6"/>
        <v>28</v>
      </c>
      <c r="N34" s="26" t="str">
        <f t="shared" si="7"/>
        <v>F</v>
      </c>
      <c r="O34" s="38"/>
      <c r="P34" s="38"/>
      <c r="Q34" s="38"/>
      <c r="R34" s="38"/>
      <c r="S34" s="38"/>
      <c r="T34" s="38"/>
      <c r="U34" s="38"/>
      <c r="V34" s="6"/>
    </row>
    <row r="35" spans="1:22" x14ac:dyDescent="0.3">
      <c r="A35" s="4"/>
      <c r="B35" s="18" t="s">
        <v>43</v>
      </c>
      <c r="C35" s="27" t="s">
        <v>44</v>
      </c>
      <c r="D35" s="28" t="s">
        <v>30</v>
      </c>
      <c r="E35" s="21">
        <f t="shared" si="5"/>
        <v>3</v>
      </c>
      <c r="F35" s="22">
        <v>2</v>
      </c>
      <c r="G35" s="23">
        <v>0.5</v>
      </c>
      <c r="H35" s="23">
        <v>2</v>
      </c>
      <c r="I35" s="23">
        <v>6</v>
      </c>
      <c r="J35" s="23"/>
      <c r="K35" s="23">
        <v>18</v>
      </c>
      <c r="L35" s="24"/>
      <c r="M35" s="25">
        <f t="shared" si="6"/>
        <v>31</v>
      </c>
      <c r="N35" s="26" t="str">
        <f t="shared" si="7"/>
        <v>F</v>
      </c>
      <c r="O35" s="38"/>
      <c r="P35" s="38"/>
      <c r="Q35" s="38"/>
      <c r="R35" s="38"/>
      <c r="S35" s="38"/>
      <c r="T35" s="38"/>
      <c r="U35" s="38"/>
      <c r="V35" s="6"/>
    </row>
    <row r="36" spans="1:22" ht="15" thickBot="1" x14ac:dyDescent="0.35">
      <c r="A36" s="4"/>
      <c r="B36" s="29" t="s">
        <v>45</v>
      </c>
      <c r="C36" s="30" t="s">
        <v>46</v>
      </c>
      <c r="D36" s="31" t="s">
        <v>30</v>
      </c>
      <c r="E36" s="32">
        <f t="shared" si="0"/>
        <v>3</v>
      </c>
      <c r="F36" s="33">
        <v>2</v>
      </c>
      <c r="G36" s="34">
        <v>0.5</v>
      </c>
      <c r="H36" s="34">
        <v>0</v>
      </c>
      <c r="I36" s="34">
        <v>3.5</v>
      </c>
      <c r="J36" s="34"/>
      <c r="K36" s="34">
        <v>15</v>
      </c>
      <c r="L36" s="35"/>
      <c r="M36" s="36">
        <f t="shared" si="2"/>
        <v>23.5</v>
      </c>
      <c r="N36" s="37" t="str">
        <f t="shared" si="3"/>
        <v>F</v>
      </c>
      <c r="O36" s="38"/>
      <c r="P36" s="38"/>
      <c r="Q36" s="38"/>
      <c r="R36" s="38"/>
      <c r="S36" s="38"/>
      <c r="T36" s="38"/>
      <c r="U36" s="38"/>
      <c r="V36" s="6"/>
    </row>
    <row r="37" spans="1:22" x14ac:dyDescent="0.3">
      <c r="A37" s="4"/>
      <c r="B37" s="38"/>
      <c r="C37" s="38"/>
      <c r="D37" s="38"/>
      <c r="E37" s="38"/>
      <c r="F37" s="38"/>
      <c r="G37" s="38"/>
      <c r="H37" s="38"/>
      <c r="I37" s="38"/>
      <c r="J37" s="38"/>
      <c r="K37" s="38"/>
      <c r="L37" s="38"/>
      <c r="M37" s="38"/>
      <c r="N37" s="38"/>
      <c r="O37" s="38"/>
      <c r="P37" s="38"/>
      <c r="Q37" s="38"/>
      <c r="R37" s="38"/>
      <c r="S37" s="38"/>
      <c r="T37" s="38"/>
      <c r="U37" s="38"/>
      <c r="V37" s="6"/>
    </row>
    <row r="38" spans="1:22" ht="15" thickBot="1" x14ac:dyDescent="0.35">
      <c r="A38" s="4"/>
      <c r="B38" s="38"/>
      <c r="C38" s="38"/>
      <c r="D38" s="38"/>
      <c r="E38" s="38"/>
      <c r="F38" s="38"/>
      <c r="G38" s="38"/>
      <c r="H38" s="38"/>
      <c r="I38" s="38"/>
      <c r="J38" s="38"/>
      <c r="K38" s="38"/>
      <c r="L38" s="38"/>
      <c r="M38" s="38"/>
      <c r="N38" s="38"/>
      <c r="O38" s="38"/>
      <c r="P38" s="38"/>
      <c r="Q38" s="38"/>
      <c r="R38" s="38"/>
      <c r="S38" s="38"/>
      <c r="T38" s="38"/>
      <c r="U38" s="38"/>
      <c r="V38" s="6"/>
    </row>
    <row r="39" spans="1:22" ht="15.6" thickBot="1" x14ac:dyDescent="0.35">
      <c r="A39" s="4"/>
      <c r="B39" s="38"/>
      <c r="C39" s="38"/>
      <c r="D39" s="38"/>
      <c r="E39" s="39">
        <v>3</v>
      </c>
      <c r="F39" s="40">
        <v>3</v>
      </c>
      <c r="G39" s="40">
        <v>22</v>
      </c>
      <c r="H39" s="40">
        <v>22</v>
      </c>
      <c r="I39" s="40">
        <v>22</v>
      </c>
      <c r="J39" s="40">
        <v>22</v>
      </c>
      <c r="K39" s="40">
        <v>50</v>
      </c>
      <c r="L39" s="50">
        <v>50</v>
      </c>
      <c r="M39" s="51">
        <f>IF(COUNT(E39:K39)=0,"",SUM(E39,F39,MAX(G39,I39),MAX(H39,J39),MAX(K39,L39)))</f>
        <v>100</v>
      </c>
      <c r="N39" s="38"/>
      <c r="O39" s="38"/>
      <c r="P39" s="38"/>
      <c r="Q39" s="38"/>
      <c r="R39" s="38"/>
      <c r="S39" s="43" t="s">
        <v>0</v>
      </c>
      <c r="T39" s="44" t="s">
        <v>1</v>
      </c>
      <c r="U39" s="45" t="s">
        <v>2</v>
      </c>
      <c r="V39" s="6"/>
    </row>
    <row r="40" spans="1:22" ht="15.6" thickBot="1" x14ac:dyDescent="0.35">
      <c r="A40" s="4"/>
      <c r="B40" s="87" t="s">
        <v>3</v>
      </c>
      <c r="C40" s="88" t="s">
        <v>4</v>
      </c>
      <c r="D40" s="89" t="s">
        <v>5</v>
      </c>
      <c r="E40" s="90" t="s">
        <v>6</v>
      </c>
      <c r="F40" s="91" t="s">
        <v>7</v>
      </c>
      <c r="G40" s="92" t="s">
        <v>8</v>
      </c>
      <c r="H40" s="92" t="s">
        <v>9</v>
      </c>
      <c r="I40" s="92" t="s">
        <v>10</v>
      </c>
      <c r="J40" s="92" t="s">
        <v>11</v>
      </c>
      <c r="K40" s="92" t="s">
        <v>12</v>
      </c>
      <c r="L40" s="93" t="s">
        <v>13</v>
      </c>
      <c r="M40" s="87" t="s">
        <v>14</v>
      </c>
      <c r="N40" s="94" t="s">
        <v>15</v>
      </c>
      <c r="O40" s="38"/>
      <c r="P40" s="38"/>
      <c r="Q40" s="38"/>
      <c r="R40" s="38"/>
      <c r="S40" s="46" t="str">
        <f>IF(COUNTIF($D$41:$D$46,CONCATENATE(S39,"1"))=0,"",COUNTIF($D$41:$D$46,CONCATENATE(S39,"1")))</f>
        <v/>
      </c>
      <c r="T40" s="46" t="str">
        <f>IF(COUNTIF($D$41:$D$46,CONCATENATE(T39,"1"))=0,"",COUNTIF($D$41:$D$46,CONCATENATE(T39,"1")))</f>
        <v/>
      </c>
      <c r="U40" s="46">
        <f>IF(SUM(COUNTIF($D$41:$D$46,CONCATENATE(S39,"2")),COUNTIF($D$41:$D$46,CONCATENATE(T39,"2")))=0,"",SUM(COUNTIF($D$41:$D$46,CONCATENATE(S39,"2")),COUNTIF($D$41:$D$46,CONCATENATE(T39,"2"))))</f>
        <v>6</v>
      </c>
      <c r="V40" s="6"/>
    </row>
    <row r="41" spans="1:22" x14ac:dyDescent="0.3">
      <c r="A41" s="4"/>
      <c r="B41" s="52" t="s">
        <v>47</v>
      </c>
      <c r="C41" s="53" t="s">
        <v>48</v>
      </c>
      <c r="D41" s="54" t="s">
        <v>30</v>
      </c>
      <c r="E41" s="55" t="str">
        <f>IF(COUNT(G41,H41,I41,J41)=0,"",$E$39)</f>
        <v/>
      </c>
      <c r="F41" s="56"/>
      <c r="G41" s="57"/>
      <c r="H41" s="57"/>
      <c r="I41" s="57"/>
      <c r="J41" s="57"/>
      <c r="K41" s="57"/>
      <c r="L41" s="58"/>
      <c r="M41" s="59" t="str">
        <f t="shared" ref="M41:M46" si="8">IF(COUNT(E41:K41)=0,"",SUM(E41,F41,MAX(G41,I41),MAX(H41,J41),MAX(K41,L41)))</f>
        <v/>
      </c>
      <c r="N41" s="60" t="str">
        <f t="shared" ref="N41:N46" si="9">IF(AND(K41="",L41=""),"",IF(M41&lt;$Q$6,"F",IF(M41&lt;$Q$7,"E",IF(M41&lt;$Q$8,"D",IF(M41&lt;$Q$9,"C",IF(M41&lt;$Q$10,"B",IF(M41&lt;=100,"A","")))))))</f>
        <v/>
      </c>
      <c r="O41" s="38"/>
      <c r="P41" s="38"/>
      <c r="Q41" s="38"/>
      <c r="R41" s="38"/>
      <c r="S41" s="38"/>
      <c r="T41" s="38"/>
      <c r="U41" s="38"/>
      <c r="V41" s="6"/>
    </row>
    <row r="42" spans="1:22" x14ac:dyDescent="0.3">
      <c r="A42" s="4"/>
      <c r="B42" s="18" t="s">
        <v>49</v>
      </c>
      <c r="C42" s="27" t="s">
        <v>50</v>
      </c>
      <c r="D42" s="28" t="s">
        <v>30</v>
      </c>
      <c r="E42" s="21">
        <f t="shared" ref="E42" si="10">IF(COUNT(G42,H42,I42,J42)=0,"",$E$39)</f>
        <v>3</v>
      </c>
      <c r="F42" s="22">
        <v>2</v>
      </c>
      <c r="G42" s="23">
        <v>0.5</v>
      </c>
      <c r="H42" s="23">
        <v>0.5</v>
      </c>
      <c r="I42" s="23">
        <v>0</v>
      </c>
      <c r="J42" s="23"/>
      <c r="K42" s="23">
        <v>5</v>
      </c>
      <c r="L42" s="24"/>
      <c r="M42" s="61">
        <f t="shared" si="8"/>
        <v>11</v>
      </c>
      <c r="N42" s="62" t="str">
        <f t="shared" si="9"/>
        <v>F</v>
      </c>
      <c r="O42" s="38"/>
      <c r="P42" s="38"/>
      <c r="Q42" s="38"/>
      <c r="R42" s="38"/>
      <c r="S42" s="38"/>
      <c r="T42" s="38"/>
      <c r="U42" s="38"/>
      <c r="V42" s="6"/>
    </row>
    <row r="43" spans="1:22" x14ac:dyDescent="0.3">
      <c r="A43" s="4"/>
      <c r="B43" s="18" t="s">
        <v>51</v>
      </c>
      <c r="C43" s="27" t="s">
        <v>52</v>
      </c>
      <c r="D43" s="28" t="s">
        <v>30</v>
      </c>
      <c r="E43" s="21" t="str">
        <f>IF(COUNT(G43,H43,I43,J43)=0,"",$E$39)</f>
        <v/>
      </c>
      <c r="F43" s="22"/>
      <c r="G43" s="23"/>
      <c r="H43" s="23"/>
      <c r="I43" s="23"/>
      <c r="J43" s="23"/>
      <c r="K43" s="23"/>
      <c r="L43" s="24"/>
      <c r="M43" s="61" t="str">
        <f t="shared" si="8"/>
        <v/>
      </c>
      <c r="N43" s="62" t="str">
        <f t="shared" si="9"/>
        <v/>
      </c>
      <c r="O43" s="38"/>
      <c r="P43" s="38"/>
      <c r="Q43" s="38"/>
      <c r="R43" s="38"/>
      <c r="S43" s="38"/>
      <c r="T43" s="38"/>
      <c r="U43" s="38"/>
      <c r="V43" s="6"/>
    </row>
    <row r="44" spans="1:22" x14ac:dyDescent="0.3">
      <c r="A44" s="4"/>
      <c r="B44" s="18" t="s">
        <v>69</v>
      </c>
      <c r="C44" s="27" t="s">
        <v>92</v>
      </c>
      <c r="D44" s="28" t="s">
        <v>30</v>
      </c>
      <c r="E44" s="21" t="str">
        <f>IF(COUNT(G44,H44,I44,J44)=0,"",$E$39)</f>
        <v/>
      </c>
      <c r="F44" s="22"/>
      <c r="G44" s="23"/>
      <c r="H44" s="23"/>
      <c r="I44" s="23"/>
      <c r="J44" s="23"/>
      <c r="K44" s="23"/>
      <c r="L44" s="24"/>
      <c r="M44" s="61" t="str">
        <f t="shared" si="8"/>
        <v/>
      </c>
      <c r="N44" s="62" t="str">
        <f t="shared" ref="N44" si="11">IF(AND(K44="",L44=""),"",IF(M44&lt;$Q$6,"F",IF(M44&lt;$Q$7,"E",IF(M44&lt;$Q$8,"D",IF(M44&lt;$Q$9,"C",IF(M44&lt;$Q$10,"B",IF(M44&lt;=100,"A","")))))))</f>
        <v/>
      </c>
      <c r="O44" s="38"/>
      <c r="P44" s="38"/>
      <c r="Q44" s="38"/>
      <c r="R44" s="38"/>
      <c r="S44" s="38"/>
      <c r="T44" s="38"/>
      <c r="U44" s="38"/>
      <c r="V44" s="6"/>
    </row>
    <row r="45" spans="1:22" x14ac:dyDescent="0.3">
      <c r="A45" s="4"/>
      <c r="B45" s="18" t="s">
        <v>53</v>
      </c>
      <c r="C45" s="27" t="s">
        <v>54</v>
      </c>
      <c r="D45" s="28" t="s">
        <v>30</v>
      </c>
      <c r="E45" s="21">
        <f>IF(COUNT(G45,H45,I45,J45)=0,"",$E$39)</f>
        <v>3</v>
      </c>
      <c r="F45" s="22">
        <v>2</v>
      </c>
      <c r="G45" s="23"/>
      <c r="H45" s="23">
        <v>5</v>
      </c>
      <c r="I45" s="23">
        <v>5</v>
      </c>
      <c r="J45" s="23"/>
      <c r="K45" s="23">
        <v>20</v>
      </c>
      <c r="L45" s="24"/>
      <c r="M45" s="61">
        <f t="shared" si="8"/>
        <v>35</v>
      </c>
      <c r="N45" s="62" t="str">
        <f t="shared" ref="N45" si="12">IF(AND(K45="",L45=""),"",IF(M45&lt;$Q$6,"F",IF(M45&lt;$Q$7,"E",IF(M45&lt;$Q$8,"D",IF(M45&lt;$Q$9,"C",IF(M45&lt;$Q$10,"B",IF(M45&lt;=100,"A","")))))))</f>
        <v>F</v>
      </c>
      <c r="O45" s="38"/>
      <c r="P45" s="38"/>
      <c r="Q45" s="38"/>
      <c r="R45" s="38"/>
      <c r="S45" s="38"/>
      <c r="T45" s="38"/>
      <c r="U45" s="38"/>
      <c r="V45" s="6"/>
    </row>
    <row r="46" spans="1:22" ht="15" thickBot="1" x14ac:dyDescent="0.35">
      <c r="A46" s="4"/>
      <c r="B46" s="29" t="s">
        <v>93</v>
      </c>
      <c r="C46" s="30" t="s">
        <v>94</v>
      </c>
      <c r="D46" s="31" t="s">
        <v>30</v>
      </c>
      <c r="E46" s="32" t="str">
        <f>IF(COUNT(G46,H46,I46,J46)=0,"",$E$39)</f>
        <v/>
      </c>
      <c r="F46" s="33"/>
      <c r="G46" s="34"/>
      <c r="H46" s="34"/>
      <c r="I46" s="34"/>
      <c r="J46" s="34"/>
      <c r="K46" s="34"/>
      <c r="L46" s="35"/>
      <c r="M46" s="63" t="str">
        <f t="shared" si="8"/>
        <v/>
      </c>
      <c r="N46" s="64" t="str">
        <f t="shared" si="9"/>
        <v/>
      </c>
      <c r="O46" s="38"/>
      <c r="P46" s="38"/>
      <c r="Q46" s="38"/>
      <c r="R46" s="38"/>
      <c r="S46" s="38"/>
      <c r="T46" s="38"/>
      <c r="U46" s="38"/>
      <c r="V46" s="6"/>
    </row>
    <row r="47" spans="1:22" x14ac:dyDescent="0.3">
      <c r="A47" s="4"/>
      <c r="B47" s="7"/>
      <c r="C47" s="5"/>
      <c r="D47" s="5"/>
      <c r="E47" s="5"/>
      <c r="F47" s="5"/>
      <c r="G47" s="5"/>
      <c r="H47" s="5"/>
      <c r="I47" s="5"/>
      <c r="J47" s="5"/>
      <c r="K47" s="5"/>
      <c r="L47" s="5"/>
      <c r="M47" s="5"/>
      <c r="N47" s="5"/>
      <c r="O47" s="5"/>
      <c r="P47" s="5"/>
      <c r="Q47" s="5"/>
      <c r="R47" s="5"/>
      <c r="S47" s="5"/>
      <c r="T47" s="5"/>
      <c r="U47" s="5"/>
      <c r="V47" s="6"/>
    </row>
    <row r="48" spans="1:22" x14ac:dyDescent="0.3">
      <c r="A48" s="1"/>
      <c r="B48" s="8"/>
      <c r="C48" s="2"/>
      <c r="D48" s="2"/>
      <c r="E48" s="2"/>
      <c r="F48" s="2"/>
      <c r="G48" s="2"/>
      <c r="H48" s="2"/>
      <c r="I48" s="2"/>
      <c r="J48" s="2"/>
      <c r="K48" s="2"/>
      <c r="L48" s="2"/>
      <c r="M48" s="2"/>
      <c r="N48" s="2"/>
      <c r="O48" s="2"/>
      <c r="P48" s="2"/>
      <c r="Q48" s="2"/>
      <c r="R48" s="2"/>
      <c r="S48" s="2"/>
      <c r="T48" s="2"/>
      <c r="U48" s="2"/>
      <c r="V48" s="3"/>
    </row>
  </sheetData>
  <sheetProtection formatCells="0" formatColumns="0" formatRows="0" insertColumns="0" insertRows="0" insertHyperlinks="0" deleteColumns="0" deleteRows="0" sort="0" autoFilter="0" pivotTables="0"/>
  <conditionalFormatting sqref="C6:D36 C41:D46">
    <cfRule type="expression" dxfId="7" priority="2">
      <formula>OR($D6="B2",$D6="S2")</formula>
    </cfRule>
    <cfRule type="expression" dxfId="6" priority="3">
      <formula>$D6="S1"</formula>
    </cfRule>
    <cfRule type="expression" dxfId="5" priority="4">
      <formula>$D6="B1"</formula>
    </cfRule>
  </conditionalFormatting>
  <conditionalFormatting sqref="M39 M6:N36 M41:N46">
    <cfRule type="expression" dxfId="4" priority="1">
      <formula>AND(NOT($N6="F"),NOT($N6=""))</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23773-085E-49E4-AE97-FF8B2F3D2168}">
  <sheetPr>
    <tabColor theme="0"/>
  </sheetPr>
  <dimension ref="A1:V12"/>
  <sheetViews>
    <sheetView zoomScale="80" zoomScaleNormal="80" workbookViewId="0">
      <selection activeCell="D4" sqref="D4"/>
    </sheetView>
  </sheetViews>
  <sheetFormatPr defaultRowHeight="14.4" x14ac:dyDescent="0.3"/>
  <cols>
    <col min="1" max="1" width="5.109375" customWidth="1"/>
    <col min="3" max="3" width="27.33203125" customWidth="1"/>
    <col min="4" max="4" width="5.44140625" customWidth="1"/>
    <col min="5" max="12" width="7.5546875" customWidth="1"/>
    <col min="13" max="13" width="9.77734375" customWidth="1"/>
    <col min="15" max="15" width="2.21875" customWidth="1"/>
    <col min="19" max="21" width="6.5546875" customWidth="1"/>
  </cols>
  <sheetData>
    <row r="1" spans="1:22" x14ac:dyDescent="0.3">
      <c r="A1" s="65"/>
      <c r="B1" s="66"/>
      <c r="C1" s="66"/>
      <c r="D1" s="66"/>
      <c r="E1" s="66"/>
      <c r="F1" s="66"/>
      <c r="G1" s="66"/>
      <c r="H1" s="66"/>
      <c r="I1" s="66"/>
      <c r="J1" s="66"/>
      <c r="K1" s="66"/>
      <c r="L1" s="66"/>
      <c r="M1" s="66"/>
      <c r="N1" s="66"/>
      <c r="O1" s="66"/>
      <c r="P1" s="66"/>
      <c r="Q1" s="66"/>
      <c r="R1" s="66"/>
      <c r="S1" s="66"/>
      <c r="T1" s="66"/>
      <c r="U1" s="66"/>
      <c r="V1" s="67"/>
    </row>
    <row r="2" spans="1:22" x14ac:dyDescent="0.3">
      <c r="A2" s="68"/>
      <c r="B2" s="38"/>
      <c r="C2" s="38"/>
      <c r="D2" s="38"/>
      <c r="E2" s="38"/>
      <c r="F2" s="38"/>
      <c r="G2" s="38"/>
      <c r="H2" s="38"/>
      <c r="I2" s="38"/>
      <c r="J2" s="38"/>
      <c r="K2" s="38"/>
      <c r="L2" s="38"/>
      <c r="M2" s="38"/>
      <c r="N2" s="38"/>
      <c r="O2" s="38"/>
      <c r="P2" s="38"/>
      <c r="Q2" s="38"/>
      <c r="R2" s="38"/>
      <c r="S2" s="38"/>
      <c r="T2" s="38"/>
      <c r="U2" s="38"/>
      <c r="V2" s="69"/>
    </row>
    <row r="3" spans="1:22" ht="15" thickBot="1" x14ac:dyDescent="0.35">
      <c r="A3" s="68"/>
      <c r="B3" s="38"/>
      <c r="C3" s="38"/>
      <c r="D3" s="38"/>
      <c r="E3" s="38"/>
      <c r="F3" s="38"/>
      <c r="G3" s="38"/>
      <c r="H3" s="38"/>
      <c r="I3" s="38"/>
      <c r="J3" s="38"/>
      <c r="K3" s="38"/>
      <c r="L3" s="38"/>
      <c r="M3" s="38"/>
      <c r="N3" s="38"/>
      <c r="O3" s="38"/>
      <c r="P3" s="38"/>
      <c r="Q3" s="38"/>
      <c r="R3" s="38"/>
      <c r="S3" s="38"/>
      <c r="T3" s="38"/>
      <c r="U3" s="38"/>
      <c r="V3" s="69"/>
    </row>
    <row r="4" spans="1:22" ht="15.6" thickBot="1" x14ac:dyDescent="0.35">
      <c r="A4" s="68"/>
      <c r="B4" s="38"/>
      <c r="C4" s="38"/>
      <c r="D4" s="38"/>
      <c r="E4" s="39">
        <v>3</v>
      </c>
      <c r="F4" s="40">
        <v>3</v>
      </c>
      <c r="G4" s="40">
        <v>22</v>
      </c>
      <c r="H4" s="40">
        <v>22</v>
      </c>
      <c r="I4" s="40">
        <v>22</v>
      </c>
      <c r="J4" s="40">
        <v>22</v>
      </c>
      <c r="K4" s="40">
        <v>50</v>
      </c>
      <c r="L4" s="41">
        <v>50</v>
      </c>
      <c r="M4" s="70">
        <f>IF(COUNT(E4:K4)=0,"",SUM(E4,F4,MAX(G4,I4),MAX(H4,J4),MAX(K4,L4)))</f>
        <v>100</v>
      </c>
      <c r="N4" s="38"/>
      <c r="O4" s="38"/>
      <c r="P4" s="38"/>
      <c r="Q4" s="38"/>
      <c r="R4" s="38"/>
      <c r="S4" s="43" t="s">
        <v>0</v>
      </c>
      <c r="T4" s="44" t="s">
        <v>1</v>
      </c>
      <c r="U4" s="45" t="s">
        <v>2</v>
      </c>
      <c r="V4" s="69"/>
    </row>
    <row r="5" spans="1:22" ht="18.75" customHeight="1" thickBot="1" x14ac:dyDescent="0.35">
      <c r="A5" s="68"/>
      <c r="B5" s="73" t="s">
        <v>3</v>
      </c>
      <c r="C5" s="74" t="s">
        <v>4</v>
      </c>
      <c r="D5" s="75" t="s">
        <v>5</v>
      </c>
      <c r="E5" s="90" t="s">
        <v>6</v>
      </c>
      <c r="F5" s="91" t="s">
        <v>7</v>
      </c>
      <c r="G5" s="92" t="s">
        <v>8</v>
      </c>
      <c r="H5" s="92" t="s">
        <v>9</v>
      </c>
      <c r="I5" s="92" t="s">
        <v>10</v>
      </c>
      <c r="J5" s="92" t="s">
        <v>11</v>
      </c>
      <c r="K5" s="92" t="s">
        <v>12</v>
      </c>
      <c r="L5" s="79" t="s">
        <v>13</v>
      </c>
      <c r="M5" s="73" t="s">
        <v>14</v>
      </c>
      <c r="N5" s="81" t="s">
        <v>15</v>
      </c>
      <c r="O5" s="38"/>
      <c r="P5" s="82" t="s">
        <v>15</v>
      </c>
      <c r="Q5" s="83" t="s">
        <v>16</v>
      </c>
      <c r="R5" s="38"/>
      <c r="S5" s="46" t="str">
        <f>IF(COUNTIF($D$6:$D$10,CONCATENATE(S4,"1"))=0,"",COUNTIF($D$6:$D$10,CONCATENATE(S4,"1")))</f>
        <v/>
      </c>
      <c r="T5" s="46" t="str">
        <f>IF(COUNTIF($D$6:$D$10,CONCATENATE(T4,"1"))=0,"",COUNTIF($D$6:$D$10,CONCATENATE(T4,"1")))</f>
        <v/>
      </c>
      <c r="U5" s="46">
        <f>IF(SUM(COUNTIF($D$6:$D$10,CONCATENATE(S4,"2")),COUNTIF($D$6:$D$10,CONCATENATE(T4,"2")))=0,"",SUM(COUNTIF($D$6:$D$10,CONCATENATE(S4,"2")),COUNTIF($D$6:$D$10,CONCATENATE(T4,"2"))))</f>
        <v>5</v>
      </c>
      <c r="V5" s="69"/>
    </row>
    <row r="6" spans="1:22" x14ac:dyDescent="0.3">
      <c r="A6" s="68"/>
      <c r="B6" s="9" t="s">
        <v>47</v>
      </c>
      <c r="C6" s="10" t="s">
        <v>48</v>
      </c>
      <c r="D6" s="11" t="s">
        <v>30</v>
      </c>
      <c r="E6" s="12" t="str">
        <f>IF(COUNT(G6,H6,I6,J6)=0,"",$E$4)</f>
        <v/>
      </c>
      <c r="F6" s="13"/>
      <c r="G6" s="13"/>
      <c r="H6" s="14"/>
      <c r="I6" s="14"/>
      <c r="J6" s="14"/>
      <c r="K6" s="14"/>
      <c r="L6" s="15"/>
      <c r="M6" s="51" t="str">
        <f t="shared" ref="M6:M10" si="0">IF(COUNT(E6:K6)=0,"",SUM(E6,F6,MAX(G6,I6),MAX(H6,J6),MAX(K6,L6)))</f>
        <v/>
      </c>
      <c r="N6" s="17" t="str">
        <f>IF(AND(K6="",L6=""),"",IF(M6&lt;$Q$6,"F",IF(M6&lt;$Q$7,"E",IF(M6&lt;$Q$8,"D",IF(M6&lt;$Q$9,"C",IF(M6&lt;$Q$10,"B",IF(M6&lt;=100,"A","")))))))</f>
        <v/>
      </c>
      <c r="O6" s="38"/>
      <c r="P6" s="84" t="s">
        <v>18</v>
      </c>
      <c r="Q6" s="47">
        <v>40</v>
      </c>
      <c r="R6" s="38"/>
      <c r="S6" s="38"/>
      <c r="T6" s="38"/>
      <c r="U6" s="38"/>
      <c r="V6" s="69"/>
    </row>
    <row r="7" spans="1:22" x14ac:dyDescent="0.3">
      <c r="A7" s="68"/>
      <c r="B7" s="18" t="s">
        <v>49</v>
      </c>
      <c r="C7" s="19" t="s">
        <v>50</v>
      </c>
      <c r="D7" s="20" t="s">
        <v>30</v>
      </c>
      <c r="E7" s="21">
        <f t="shared" ref="E7:E10" si="1">IF(COUNT(G7,H7,I7,J7)=0,"",$E$4)</f>
        <v>3</v>
      </c>
      <c r="F7" s="22"/>
      <c r="G7" s="23">
        <v>0</v>
      </c>
      <c r="H7" s="23">
        <v>0</v>
      </c>
      <c r="I7" s="23"/>
      <c r="J7" s="23"/>
      <c r="K7" s="23"/>
      <c r="L7" s="24"/>
      <c r="M7" s="61">
        <f t="shared" si="0"/>
        <v>3</v>
      </c>
      <c r="N7" s="26" t="str">
        <f t="shared" ref="N7:N10" si="2">IF(AND(K7="",L7=""),"",IF(M7&lt;$Q$6,"F",IF(M7&lt;$Q$7,"E",IF(M7&lt;$Q$8,"D",IF(M7&lt;$Q$9,"C",IF(M7&lt;$Q$10,"B",IF(M7&lt;=100,"A","")))))))</f>
        <v/>
      </c>
      <c r="O7" s="38"/>
      <c r="P7" s="85" t="s">
        <v>19</v>
      </c>
      <c r="Q7" s="48">
        <v>56</v>
      </c>
      <c r="R7" s="38"/>
      <c r="S7" s="38"/>
      <c r="T7" s="38"/>
      <c r="U7" s="38"/>
      <c r="V7" s="69"/>
    </row>
    <row r="8" spans="1:22" x14ac:dyDescent="0.3">
      <c r="A8" s="68"/>
      <c r="B8" s="18" t="s">
        <v>69</v>
      </c>
      <c r="C8" s="27" t="s">
        <v>92</v>
      </c>
      <c r="D8" s="28" t="s">
        <v>30</v>
      </c>
      <c r="E8" s="21" t="str">
        <f t="shared" si="1"/>
        <v/>
      </c>
      <c r="F8" s="22"/>
      <c r="G8" s="23"/>
      <c r="H8" s="23"/>
      <c r="I8" s="23"/>
      <c r="J8" s="23"/>
      <c r="K8" s="23"/>
      <c r="L8" s="24"/>
      <c r="M8" s="61" t="str">
        <f t="shared" si="0"/>
        <v/>
      </c>
      <c r="N8" s="26" t="str">
        <f t="shared" si="2"/>
        <v/>
      </c>
      <c r="O8" s="38"/>
      <c r="P8" s="85" t="s">
        <v>20</v>
      </c>
      <c r="Q8" s="48">
        <v>67</v>
      </c>
      <c r="R8" s="38"/>
      <c r="S8" s="38"/>
      <c r="T8" s="38"/>
      <c r="U8" s="38"/>
      <c r="V8" s="69"/>
    </row>
    <row r="9" spans="1:22" x14ac:dyDescent="0.3">
      <c r="A9" s="68"/>
      <c r="B9" s="18" t="s">
        <v>93</v>
      </c>
      <c r="C9" s="27" t="s">
        <v>94</v>
      </c>
      <c r="D9" s="28" t="s">
        <v>30</v>
      </c>
      <c r="E9" s="21" t="str">
        <f t="shared" si="1"/>
        <v/>
      </c>
      <c r="F9" s="22"/>
      <c r="G9" s="23"/>
      <c r="H9" s="23"/>
      <c r="I9" s="23"/>
      <c r="J9" s="23"/>
      <c r="K9" s="23"/>
      <c r="L9" s="24"/>
      <c r="M9" s="61" t="str">
        <f t="shared" si="0"/>
        <v/>
      </c>
      <c r="N9" s="26" t="str">
        <f t="shared" si="2"/>
        <v/>
      </c>
      <c r="O9" s="38"/>
      <c r="P9" s="85" t="s">
        <v>21</v>
      </c>
      <c r="Q9" s="48">
        <v>78</v>
      </c>
      <c r="R9" s="38"/>
      <c r="S9" s="38"/>
      <c r="T9" s="38"/>
      <c r="U9" s="38"/>
      <c r="V9" s="69"/>
    </row>
    <row r="10" spans="1:22" ht="15" thickBot="1" x14ac:dyDescent="0.35">
      <c r="A10" s="68"/>
      <c r="B10" s="29" t="s">
        <v>55</v>
      </c>
      <c r="C10" s="30" t="s">
        <v>56</v>
      </c>
      <c r="D10" s="31" t="s">
        <v>30</v>
      </c>
      <c r="E10" s="32" t="str">
        <f t="shared" si="1"/>
        <v/>
      </c>
      <c r="F10" s="33"/>
      <c r="G10" s="34"/>
      <c r="H10" s="34"/>
      <c r="I10" s="34"/>
      <c r="J10" s="34"/>
      <c r="K10" s="34"/>
      <c r="L10" s="35"/>
      <c r="M10" s="63" t="str">
        <f t="shared" si="0"/>
        <v/>
      </c>
      <c r="N10" s="37" t="str">
        <f t="shared" si="2"/>
        <v/>
      </c>
      <c r="O10" s="38"/>
      <c r="P10" s="86" t="s">
        <v>24</v>
      </c>
      <c r="Q10" s="49">
        <v>89</v>
      </c>
      <c r="R10" s="38"/>
      <c r="S10" s="38"/>
      <c r="T10" s="38"/>
      <c r="U10" s="38"/>
      <c r="V10" s="69"/>
    </row>
    <row r="11" spans="1:22" x14ac:dyDescent="0.3">
      <c r="A11" s="68"/>
      <c r="B11" s="71"/>
      <c r="C11" s="38"/>
      <c r="D11" s="38"/>
      <c r="E11" s="38"/>
      <c r="F11" s="38"/>
      <c r="G11" s="38"/>
      <c r="H11" s="38"/>
      <c r="I11" s="38"/>
      <c r="J11" s="38"/>
      <c r="K11" s="38"/>
      <c r="L11" s="38"/>
      <c r="M11" s="38"/>
      <c r="N11" s="38"/>
      <c r="O11" s="38"/>
      <c r="P11" s="38"/>
      <c r="Q11" s="38"/>
      <c r="R11" s="38"/>
      <c r="S11" s="38"/>
      <c r="T11" s="38"/>
      <c r="U11" s="38"/>
      <c r="V11" s="69"/>
    </row>
    <row r="12" spans="1:22" x14ac:dyDescent="0.3">
      <c r="A12" s="65"/>
      <c r="B12" s="72"/>
      <c r="C12" s="66"/>
      <c r="D12" s="66"/>
      <c r="E12" s="66"/>
      <c r="F12" s="66"/>
      <c r="G12" s="66"/>
      <c r="H12" s="66"/>
      <c r="I12" s="66"/>
      <c r="J12" s="66"/>
      <c r="K12" s="66"/>
      <c r="L12" s="66"/>
      <c r="M12" s="66"/>
      <c r="N12" s="66"/>
      <c r="O12" s="66"/>
      <c r="P12" s="66"/>
      <c r="Q12" s="66"/>
      <c r="R12" s="66"/>
      <c r="S12" s="66"/>
      <c r="T12" s="66"/>
      <c r="U12" s="66"/>
      <c r="V12" s="67"/>
    </row>
  </sheetData>
  <sheetProtection formatCells="0" formatColumns="0" formatRows="0" insertColumns="0" insertRows="0" insertHyperlinks="0" deleteColumns="0" deleteRows="0" sort="0" autoFilter="0" pivotTables="0"/>
  <conditionalFormatting sqref="C6:D10">
    <cfRule type="expression" dxfId="3" priority="7">
      <formula>OR($D6="B2",$D6="S2")</formula>
    </cfRule>
    <cfRule type="expression" dxfId="2" priority="8">
      <formula>$D6="S1"</formula>
    </cfRule>
    <cfRule type="expression" dxfId="1" priority="9">
      <formula>$D6="B1"</formula>
    </cfRule>
  </conditionalFormatting>
  <conditionalFormatting sqref="M6:N10">
    <cfRule type="expression" dxfId="0" priority="6">
      <formula>AND(NOT($N6="F"),NOT($N6=""))</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Matematika 2</vt:lpstr>
      <vt:lpstr>Matematika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cp:lastModifiedBy>
  <dcterms:created xsi:type="dcterms:W3CDTF">2015-06-05T18:17:20Z</dcterms:created>
  <dcterms:modified xsi:type="dcterms:W3CDTF">2025-06-17T21:15:55Z</dcterms:modified>
</cp:coreProperties>
</file>